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greenlawpartners-my.sharepoint.com/personal/hannah_greenlawpartners_com/Documents/HH Docs/BOMA/2024 Pres/"/>
    </mc:Choice>
  </mc:AlternateContent>
  <xr:revisionPtr revIDLastSave="277" documentId="8_{DDF8E117-79FF-42F0-9F19-D1956D72B58C}" xr6:coauthVersionLast="47" xr6:coauthVersionMax="47" xr10:uidLastSave="{94639F68-6BF5-4C81-A372-EB328E23C086}"/>
  <bookViews>
    <workbookView xWindow="-120" yWindow="-120" windowWidth="29040" windowHeight="15720" tabRatio="756" xr2:uid="{D4A03040-8F49-4438-AAC4-A96E21540C73}"/>
  </bookViews>
  <sheets>
    <sheet name="Scoring Eval" sheetId="7" r:id="rId1"/>
    <sheet name="1. Build Ops &amp; Mgmt" sheetId="1" r:id="rId2"/>
    <sheet name="2. Life Safety &amp; Security" sheetId="2" r:id="rId3"/>
    <sheet name="3. Training &amp; Education" sheetId="3" r:id="rId4"/>
    <sheet name="4. Energy" sheetId="4" r:id="rId5"/>
    <sheet name="5. Environmental" sheetId="5" r:id="rId6"/>
    <sheet name="6. Tenant Relations" sheetId="6" r:id="rId7"/>
  </sheets>
  <definedNames>
    <definedName name="_xlnm.Print_Area" localSheetId="1">'1. Build Ops &amp; Mgmt'!$A$1:$D$40</definedName>
    <definedName name="_xlnm.Print_Area" localSheetId="2">'2. Life Safety &amp; Security'!$A$1:$D$41</definedName>
    <definedName name="_xlnm.Print_Area" localSheetId="3">'3. Training &amp; Education'!$A$1:$D$48</definedName>
    <definedName name="_xlnm.Print_Area" localSheetId="4">'4. Energy'!$A$1:$D$34</definedName>
    <definedName name="_xlnm.Print_Area" localSheetId="5">'5. Environmental'!$A$1:$D$41</definedName>
    <definedName name="_xlnm.Print_Area" localSheetId="6">'6. Tenant Relations'!$A$1:$D$23</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7" l="1"/>
  <c r="G27" i="7"/>
  <c r="G28" i="7"/>
  <c r="G29" i="7"/>
  <c r="G31" i="7"/>
  <c r="G30" i="7"/>
  <c r="D2" i="1" a="1"/>
  <c r="D2" i="1" s="1"/>
  <c r="C21" i="6"/>
  <c r="C23" i="6" s="1"/>
  <c r="F15" i="7" s="1"/>
  <c r="B21" i="6"/>
  <c r="C33" i="5"/>
  <c r="C35" i="5" s="1"/>
  <c r="B33" i="5"/>
  <c r="C26" i="4"/>
  <c r="C28" i="4" s="1"/>
  <c r="F13" i="7" s="1"/>
  <c r="B26" i="4"/>
  <c r="C40" i="3"/>
  <c r="C42" i="3" s="1"/>
  <c r="F12" i="7" s="1"/>
  <c r="B40" i="3"/>
  <c r="C35" i="2"/>
  <c r="C37" i="2" s="1"/>
  <c r="F11" i="7" s="1"/>
  <c r="B35" i="2"/>
  <c r="C32" i="1"/>
  <c r="C34" i="1" s="1"/>
  <c r="F10" i="7" s="1"/>
  <c r="F14" i="7" l="1"/>
  <c r="D2" i="5"/>
  <c r="D2" i="4"/>
  <c r="D2" i="3"/>
  <c r="D2" i="2"/>
  <c r="D2" i="6"/>
  <c r="B32"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<sst xmlns="http://schemas.openxmlformats.org/spreadsheetml/2006/main" count="300" uniqueCount="269">
  <si>
    <t>SECTION 1</t>
  </si>
  <si>
    <t>BUILDING OPERATIONS &amp; MANAGEMENT - MAX 18 PTS, REQ 14 PTS</t>
  </si>
  <si>
    <t>Have Points</t>
  </si>
  <si>
    <t>SECTION 2</t>
  </si>
  <si>
    <t>SECTION 3</t>
  </si>
  <si>
    <t>TRAINING &amp; EDUCATION - MAX 19 PTS, REQ 10 PTS</t>
  </si>
  <si>
    <t>SECTION 4</t>
  </si>
  <si>
    <t>ENERGY - MAX 23 PTS, REQ 13 PTS</t>
  </si>
  <si>
    <t>SECTION 5</t>
  </si>
  <si>
    <t>ENVIRONMENTAL/SUSTAINABILITY/HEALTH &amp; WELLNESS - MAX 29 PTS, REQ 14 PTS</t>
  </si>
  <si>
    <t>SECTION 6</t>
  </si>
  <si>
    <t>TENANT/OCCUPANT RELATIONS/COMMUNITY INVOLVEMENT - MAX 13 PTS, REQ 7 PTS</t>
  </si>
  <si>
    <t>Description</t>
  </si>
  <si>
    <t>Other Sustainability Building Certifications (2pts) Check which apply: LEED, Green Globes, BOMA BEST, BREEAM, Living Building Challenge, International Green Construction Code, ANSI/ASHRAE/USBC Qualification</t>
  </si>
  <si>
    <t>Other Health &amp; Wellness Certifications (2pts): WELL, Fitwell</t>
  </si>
  <si>
    <t>Waste Management &amp; Recycling Programs (8 pts) - reflected below</t>
  </si>
  <si>
    <t xml:space="preserve"> -- The building/facility benchmarks its waste output through Energy Star portfolio manager. (1 pt)</t>
  </si>
  <si>
    <t>Waste Management &amp; Recycling Program - Upload proof of overall program that ensures on-site source separation of cardboard, mixed paper, glass, metal, and plastic from other waste. (1 pt)</t>
  </si>
  <si>
    <t>Universal and Hazardous Waste: Upload proof including procedures for proper storage and disposal of mercury-containing fluorescent bulbs and other mercury containing devices. (1 pt)</t>
  </si>
  <si>
    <t>Construction and Demolition Waste: Upload proof including diversion of materials by salvage for donation or reuse, or for recycling. (1 pt)</t>
  </si>
  <si>
    <t>Bulk Waste: Upload proof including guidelines for diversion of as much material as possible from landfill by salvage for donation or reuse, or for recycling. Includes large or bulky items not typically generated on a day-to-day basis and that are generally removed separately from the regular waste stream, such as furniture and appliances. (1 pt)</t>
  </si>
  <si>
    <t>Onsite Trash Compaction: Check one of two boxes -- Limited program including only compaction of partial building/facility waste. (1 pt) or Comprehensive program including compaction of all building/facility waste. (2 pts)</t>
  </si>
  <si>
    <t>Indoor Air Quality (5 pts) - reflected below</t>
  </si>
  <si>
    <t>Recirculated Air Strategy - Upload summary of building strategy for improving IAQ eliminating/conditioning recirculated air. (1 pt)</t>
  </si>
  <si>
    <t>IAQ Plan - Upload summary of building's or facility's IAQ plan to include performance goals and strategies for routine space temperature, humidity, particulate filtration systems, reduction of allrgenc and irritants, and CO2 monitoring. (2 pts)</t>
  </si>
  <si>
    <t>Daily Feedback System and/or annual testing program - Upload description of daily feedback system to include type of system used (tenant/occupant form, report, memo) and the info gathered, and/or upload sample page from annual testing program report including a description of how information reported is used to evaluate and correct IAQ issues. (2 pts)</t>
  </si>
  <si>
    <t>Regulatory Compliance - Indicate if building follows EPA, CDC, OSHA, and other government-approved guidelines, recommendations, and directions for cleaning products, procedures, dwell times, and protocols; confirm with your service provider or consult a third party if practical. Ensure your plan meets or exceeds EPA, CDC, OSHA, or other regulatory guidance. (1 pt)</t>
  </si>
  <si>
    <t>Green Cleaning Program - Upload table of contents of green cleaning program and/or summary of program to include procedures for the purchase, use and disposal of products (including cleaning products, janitorial paper products, trash bags, etc.); safe handling and storage of chemicals; procedures for managing spills or accidents; and training of personnel. Products should be Green Seal rated or equivalent. (1 pt)</t>
  </si>
  <si>
    <t>Santization - Upload evidence of touch-free hand sanitizer stations (if available) in lobbies, elevator lobbies, mailrooms, parking facilities, and other common areas, and near restrooms, fitness facilities, retail, and restaurants. Supply sanitizing wipes in fitness center for guests before and after equipment use. (1 pt)</t>
  </si>
  <si>
    <t>Exteior Maintenance Management (2 pts) - reflected below</t>
  </si>
  <si>
    <t>Cleaning &amp; Sanitation (3 pts) - reflected below</t>
  </si>
  <si>
    <t>Exterior Maintenance Management Plan - Upload plan that shows at a minimum to include green pest control, fertilizer strategies, and storm water control. (1 pt)</t>
  </si>
  <si>
    <t>Comprehensive Exterior Maintenance Management Plan Includes all of the elements of the exterior maintenance management plan, plus proactive environmental management in at least two additional areas listed above (i.e., window cleaning, erosion control, etc.) (2 pts)</t>
  </si>
  <si>
    <t>Water Management (3 pts) - reflected below</t>
  </si>
  <si>
    <t>Indicate that a building/facility benchmarks its water usage through EPA’s ENERGY STAR ENERGY STAR® Portfolio Manager. (2 pts)</t>
  </si>
  <si>
    <t>Indicate building/facility uses water sense fixtures or other water conservation measures. (1 pt)</t>
  </si>
  <si>
    <t xml:space="preserve">Traffic Reduction Initiatives (4 pts) - Indicate which strategies are in place and upload documentation </t>
  </si>
  <si>
    <t>Car charging stations (1 pt)</t>
  </si>
  <si>
    <t>Public Transporation incentives, such as transportation to building from public transportation (1 pt)</t>
  </si>
  <si>
    <t>Carpooling inventives, such as preferred/reserved parking (1 pt)</t>
  </si>
  <si>
    <t>Bike Rack (1 pt)</t>
  </si>
  <si>
    <t>Energy Star Benchmarking (4 pts)</t>
  </si>
  <si>
    <t>Score higher than 50 (1 pt)</t>
  </si>
  <si>
    <t>Upload Energy Star Cert (1 pt)</t>
  </si>
  <si>
    <t>Score higher than 75 (1 pt)</t>
  </si>
  <si>
    <t>Score higher than 90 (1 pt)</t>
  </si>
  <si>
    <t>Preferred Purchase Policy - Upload copy of preferred purchase policy for the building for ENERGY STAR and/or environmentally friendly products. (1 pt)</t>
  </si>
  <si>
    <t>Energy Star Recommendation - Upload copy of policy or other communications to tenants or occupants recommending purchase of ENERGY STAR products, such as kitchen or office equipment. (2 pts)</t>
  </si>
  <si>
    <t>Energy Management Plan - Upload copy or summary of building’s/facility’s energy management plan to include: commitment to ongoing improvement of energy performance; frequency of reporting (at least quarterly); performance assessment using ENERGY STAR benchmarking tool; energy performance goals; action plan; evaluation of progress; and review/reassessment process. (3 pts)</t>
  </si>
  <si>
    <t>Energy Metering - Upload copy of real-time energy metering report. (1 pt)</t>
  </si>
  <si>
    <t>Proof of energy audit conducted within the past 5 years (2 pts)</t>
  </si>
  <si>
    <t>Current Commissioning - recommissioning/rero-commissioning at least ever 5 years (2 pts)</t>
  </si>
  <si>
    <t>Ongoing commissioning plan, minimum every 2 years (1 pt)</t>
  </si>
  <si>
    <t>Energy Star Products for Buildings &amp; Tenants (3 pts) - reflected below</t>
  </si>
  <si>
    <t>Building Energy Management (4 pts) - reflected below</t>
  </si>
  <si>
    <t>Energy Awareness (5 pts) - reflected below</t>
  </si>
  <si>
    <t>Energy Audit &amp; System Commissioning (5 pts) - reflected below</t>
  </si>
  <si>
    <t>Energy Management Training - Upload list of education courses, including program titles, dates, and sponsoring organizations, on energy management topics attended by building’s or facility’s management and operations staff over the past 2 years. Courses may include BEEP® or other training. Documentation for a minimum of 12 hours (cumulative) is required. (3 pts)</t>
  </si>
  <si>
    <t>Tenant/Occupant Energy Awareness Program - Upload an example of a typical communication to tenants or occupants regarding energy use and savings, to include at least one of the following: specific ways tenants/occupants can impact energy savings; information about energy savings initiatives undertaken by management; energy-saving tips for individuals. (2 pts)</t>
  </si>
  <si>
    <t>Renewable Energy (2 pts) - reflected below</t>
  </si>
  <si>
    <t>Upload specifications documentation for purchase of renewable energy for at least 25% of building consumption or Upload contract documentation for generation of at least 1 percent of renewable energy.  (1 pts)</t>
  </si>
  <si>
    <t>Demand Response Program or Internal Scheduling Program - Upload section of contract doc that stipulates reducing or shifting electrical usage during peak periods. Or upload past six-month energy distribution report illustrating how electricity was shifted during peak periods. (1 pt)</t>
  </si>
  <si>
    <t>RPA</t>
  </si>
  <si>
    <t>FMA</t>
  </si>
  <si>
    <t>CPM</t>
  </si>
  <si>
    <t>CFM</t>
  </si>
  <si>
    <t>CCIM</t>
  </si>
  <si>
    <t>CSM</t>
  </si>
  <si>
    <t>PCAM</t>
  </si>
  <si>
    <t>ARM</t>
  </si>
  <si>
    <t>RAM</t>
  </si>
  <si>
    <t>SIOR</t>
  </si>
  <si>
    <t>FMP</t>
  </si>
  <si>
    <t>WELL AP</t>
  </si>
  <si>
    <t>FITWELL AMBASSADOR</t>
  </si>
  <si>
    <t>LEED AP</t>
  </si>
  <si>
    <t>LEED GREEN ASSOCIATE</t>
  </si>
  <si>
    <t xml:space="preserve">Professional Designations - check which apply and upload proof (5 pts) </t>
  </si>
  <si>
    <t>Continuing Education (4 pts) - reflected below</t>
  </si>
  <si>
    <t>Describe  the programs or courses attended and completed by primary contact responsible for the day-to-day operations of the property, to include the names of the programs or courses attended and the hours earned for each. At least 8 hours total of continuing education programs or professional development courses are required in the past 12 months. (4 pts)</t>
  </si>
  <si>
    <t>Professional Development Plan (4 pts) - reflected below</t>
  </si>
  <si>
    <t>Upload a copy of the professional development plan for members of the building team (management, and engineering). (2 pts)</t>
  </si>
  <si>
    <t>Upload a copy of the corporate professional development plan for all company employees (management, technical, administrative, etc.). (2 pts)</t>
  </si>
  <si>
    <t>Professional Memberships (3 pts)</t>
  </si>
  <si>
    <t>Other Memberships - check which apply</t>
  </si>
  <si>
    <t>CREW</t>
  </si>
  <si>
    <t>ICSC</t>
  </si>
  <si>
    <t>IFMA</t>
  </si>
  <si>
    <t>IREM</t>
  </si>
  <si>
    <t>NAIOP</t>
  </si>
  <si>
    <t>BOMA Education &amp; Events (3 pts)</t>
  </si>
  <si>
    <t>BOMA Sponsored Event Attendance (Local Event attended by one team member) (1 pt)</t>
  </si>
  <si>
    <t>BOMA Sponsored Event Attendance (Local Event attended by second team member) (1 pt)</t>
  </si>
  <si>
    <t>Standard Operationg Procedures Manual (1 pt)</t>
  </si>
  <si>
    <t>Upload a copy of the Table of Contents from the building’s or facility’s SOP Manual. (1 pt)</t>
  </si>
  <si>
    <t>Preventative Maintenance Program (1 pt)</t>
  </si>
  <si>
    <t>Upload sample preventive maintenance task sheet. (1 pt)</t>
  </si>
  <si>
    <t>BOMA Floor Measurement Standard ( 2 pts)</t>
  </si>
  <si>
    <t xml:space="preserve"> Type in or upload section of lease where the BOMA floor measurement standard is referenced, or upload other documentation, such as a sample lease document or architectural calculations referencing the BOMA office standard, or the Standard Method for Measuring Floor Area in Industrial Buildings. If a lease is not available, such as in a corporate facility, upload other documentation such as architectural calculations. (2 pts)</t>
  </si>
  <si>
    <t>Financial Management ( 6 pts)</t>
  </si>
  <si>
    <t>Check all that apply (3 pts)</t>
  </si>
  <si>
    <t>You provide periodic reporting to the ownership or corporate department at least quarterly. (1 pt)</t>
  </si>
  <si>
    <t xml:space="preserve"> Building’s / facility’s budget is approved by the building ownership or corporate department. (1 pt)</t>
  </si>
  <si>
    <t>You provide periodic reporting to the ownership corporate department monthly. (1 pt)</t>
  </si>
  <si>
    <t>Check all that apply for the reports that are included in your financial management reports (3 pts)</t>
  </si>
  <si>
    <t>Operating Statements</t>
  </si>
  <si>
    <t>Variance Reports</t>
  </si>
  <si>
    <t>Aged A/R</t>
  </si>
  <si>
    <t>Rent Roll</t>
  </si>
  <si>
    <t>Capital Expenditure Report</t>
  </si>
  <si>
    <t>Bank Reconciliation</t>
  </si>
  <si>
    <t>Insurance (3 pts)</t>
  </si>
  <si>
    <t>Indicate (check) if the building/facility is covered by insurance policies for comprehensive (1 pt) and/or liability insurance (1 pt). Also upload certificates of insurance or proof of self-insurance.</t>
  </si>
  <si>
    <t>Check the box: Vendor Certificates of Insurance are aligned with vendor contract templates to prevent coverage gaps. (1pt)</t>
  </si>
  <si>
    <t>Green Lease - Documentation—Upload a sample section or sections from standard lease form detailing the requirement for tenant(s) to comply with green policies and/or practices. In the case of a corporate facility with no lease, provide a description or documentation of green operations policies requiring occupant compliance. (1 pt)</t>
  </si>
  <si>
    <t>Green Purchasing (4 pts) - check which apply</t>
  </si>
  <si>
    <t>Products and services that conserve energy and water
ENERGY STAR® Products
Energy Efficient Products
Green Meetings/Reduced Travel
Low-Flow Water Devices
Other(s) please explain in 25 words or less</t>
  </si>
  <si>
    <t>Minimize generation of waste and releases of pollutants
Bio-based Products
Non-Ozone Depleting Substances
Water Management
Other(s) please explain in 25 words or less</t>
  </si>
  <si>
    <t>Using products made from recycled materials and that can be reused or recycled
 Construction Products
Landscaping
Recycled Content Products
Non-Paper Office Products
Office Paper and Paper Products
Other(s) please explain in 25 words or less</t>
  </si>
  <si>
    <t>Utilizing Energy from Renewable Resources
 Bio-based Fuel
Solar Power
Wind Power
Alternative Fuel Vehicles  
Other(s) please explain in 25 words or less</t>
  </si>
  <si>
    <t>Emergency/Disaster/Pandemic Preparedness &amp; Recovery Plan (4 pts)</t>
  </si>
  <si>
    <t>Preparedness - Identify (type in) section of SOP Manual or upload copy of table of contents from building’s/facility’s emergency preparedness plan. (2 pts)</t>
  </si>
  <si>
    <t>Recovery - Identify (type in) section of SOP Manual or upload copy of table of contents from building’s/facility’s emergency recovery plan. (1 pt)</t>
  </si>
  <si>
    <t>Pandemic Response - Identify (type in) section of SOP Manual or upload copy of table of contents from building’s/facility’s pandemic and infectious disease preparedness/response plan (may include monitoring of federal, state, and local changes or mandates and adjustments to your pandemic plan where necessary). Provide evidence of a long-term pandemic emergency response plan in place, including mechanisms to regularly check with the CDC and WHO, as well as federal, state and local public health guidance, for the most up-to-date pandemic and transmittable airborne virus guidelines. (1 pt)</t>
  </si>
  <si>
    <t>Infectious Disease Compliance and Training (1 pt)</t>
  </si>
  <si>
    <t>Automated External Defibrillators (AED) in Building (2 pts)</t>
  </si>
  <si>
    <t>Purchase AED - Upload Policy or PAD program/training guide table of contents</t>
  </si>
  <si>
    <t>Upload description or agreement for an established communications network with neighboring facilities and/or local police/fire departments, such as CEAS (Corporate Emergency Access System). (1 pt)</t>
  </si>
  <si>
    <t>Upload copy of Certificate of Occupancy or business license for the building or facility. (1 pt)</t>
  </si>
  <si>
    <t>Code Compliance (1 pt)</t>
  </si>
  <si>
    <t>Fire Life Safety Systems (3 pts)</t>
  </si>
  <si>
    <t>Upload a copy of both the monitoring and the maintenance contracts for the fire safety system for the building/facility. (1 pt)</t>
  </si>
  <si>
    <t>Describe the policy or procedures employed to ensure the building complies with fire safety codes -or- reference the section of the SOP manual table of contents dealing with fire safety code compliance. (2 pts)</t>
  </si>
  <si>
    <t>Life Safety Drills (5 pts)</t>
  </si>
  <si>
    <t>Upload evidence of evacuation drills conducted within the past 12 months. (3 pts)</t>
  </si>
  <si>
    <t>Indicate (check) if evacuation drills are conducted with the local fire department. (1 pt)</t>
  </si>
  <si>
    <t>Documentation – Upload evidence of any other relevant life safety exercise (ex. Active Shooter, Shelter-in-Place, etc. (1 pt)</t>
  </si>
  <si>
    <t>Building Technology Systems (2 pts)</t>
  </si>
  <si>
    <t>Documentation - Upload description of BAS security protection (1 pt)</t>
  </si>
  <si>
    <t>Documentation - Upload description of wireless network (1 pt)</t>
  </si>
  <si>
    <t>Written Security Procedures Manual (3 pts)</t>
  </si>
  <si>
    <t>Access Control &amp; Surveillance Systems (1 pt)</t>
  </si>
  <si>
    <t>Reference section of SOP Manual or other document containing information, policies or procedures for access control and surveillance systems in the building/facility or describe system. (1 pt)</t>
  </si>
  <si>
    <t>Americans with Disabilities Act (ADA)/Provincial Disabilities Legislation (1 pt)</t>
  </si>
  <si>
    <t>Upload a copy of the ADA compliance guide table of contents, documentation that shows an ADA plan in place or similar provincial documentation. (1 pt)</t>
  </si>
  <si>
    <t>Community Impact (3 pts)</t>
  </si>
  <si>
    <t>Wellness/Fitness Center - Upload description (no more than 1 page) of wellness/fitness center and/or programming, either in building OR off-site but that tenants have access to and/or is facilitated by building. (1 pt)</t>
  </si>
  <si>
    <t>Activities or Events on property - Upload description (no more than 1 page) of activities or events held at the property for the benefit of the community that are either open to the public or to tenants/occupants only. Examples: blood drives, charity events, fundraisers, etc. (1 pt)</t>
  </si>
  <si>
    <t>Tenant &amp; Occupant Relations/Communications (8 pts)</t>
  </si>
  <si>
    <t xml:space="preserve">Building Signage - Upload examples of signage in parking facilities, building entrances and exits, lobbies, common areas, and outside tenant and occupant spaces outlining any rules and procedures related to infectious disease prevention or mitigation, as well as examples of direct tenant communications. Display signs or posters about healthy best practices (i.e. taking the stairs, proper handwashing, etc.). (1 pt) </t>
  </si>
  <si>
    <t>Tenant Surveys - Upload copy of tenant/occupant survey conducted in the last 12 months, or type in URL address of online survey. (1 pt)</t>
  </si>
  <si>
    <t>Tenant Communication Program - Indicate (check) if building/facility communicates with tenants/occupants by newsletter, Web site and/or customer service telephone number on at least 2 of the following topics (1 pt): New building amenities, Technology, Life Safety, Security procedures, Energy conservation measureds</t>
  </si>
  <si>
    <t>Tenant Manual - Upload table of contents from tenant/occupant manual. (1 pt)</t>
  </si>
  <si>
    <t>Appreciation Letter from Tenant (1 pt)</t>
  </si>
  <si>
    <t>Tenant Communications - Indicate (check) if building has a comprehensive work management system for responding to tenant/occupant maintenance issues, OR an ongoing program for informing and advising tenants/occupants about building operational problems, such as utility and service interruptions. If the latter, upload copy of blank notification template or example of a tenant/occupant communications piece. (1 pt)</t>
  </si>
  <si>
    <t>Upload proof of multiple options for connectivity (fiber) and redundancy for Wi-Fi and cellular service (1 pt).</t>
  </si>
  <si>
    <t>Advocacy on Commercial Real Estate Related Issues (3 pts)</t>
  </si>
  <si>
    <t>Describe Advocacy Activities - Describe (type in) activity such as participation in advocacy days, and/or meetings or correspondence with elected officials and/or regulatory agencies on matters of industry importance. Activities must be within past 12 months. Also type in date of activity. (1 pt)</t>
  </si>
  <si>
    <t>Sponsored Event - Describe (type in) building-sponsored issues forum or town-hall-type meetings at the property within the past 12 months.  Also type in date of activity. (1 pt)</t>
  </si>
  <si>
    <t>Upload Article - Upload copy of article, editorial, or op-ed piece authored or co- authored by applicant within the past 12 months on relevant industry-related matters. (1 pt)</t>
  </si>
  <si>
    <t>Upload description - Upload description of at least one (1) planned or unplanned event in cooperation with municipal departments, such as police department, fire department, special improvement districts, and public works. (1 pt )</t>
  </si>
  <si>
    <t>BOMA360 SCORING SHEET:</t>
  </si>
  <si>
    <t xml:space="preserve">Documentation – Provide evidence of employee awareness training to help educate on infectious disease prevention and mitigation; keep detailed records of when trainings are provided. Training should include how to interact with tenants and visitors in such an environment (e.g. elevator operations and capacity, engaging tenants in their space, social distancing, face masks/covering usage, proper hygiene, etc.). (1 pt) </t>
  </si>
  <si>
    <t>Available Points</t>
  </si>
  <si>
    <t>Emergency Communications Network (2 pt)</t>
  </si>
  <si>
    <t>Upload description of participation in other networks, such as terrorism task force or local alert networks. (1 pt)</t>
  </si>
  <si>
    <t>Check the box - A system in place to confirm that all common, leased, or occupied spaces in the building or facility are compliant with any requirements of local government agency or building department for a certificate of occupancy or other applicable permit to conduct business. (1 pt)</t>
  </si>
  <si>
    <t>LIFE SAFETY/SECURITY/RISK MANAGEMENT - MAX 26 PTS, REQ 17 PTS</t>
  </si>
  <si>
    <t>Engineering</t>
  </si>
  <si>
    <t>PM Team</t>
  </si>
  <si>
    <t xml:space="preserve">Reference section of SOP Manual table of contents or other document containing procedures for how security personnel deal with events such as bomb threats; chemical, biological, nuclear, or radiological events; civil disorder/disturbances; crime; hostage situations; medical emergencies; suicide attempts; active shooter, etc. (3 pts) </t>
  </si>
  <si>
    <t>Completion Rate</t>
  </si>
  <si>
    <t>Percent Complete</t>
  </si>
  <si>
    <t>Section #</t>
  </si>
  <si>
    <t>Section Description</t>
  </si>
  <si>
    <t>BUILDING OPERATIONS &amp; MGMT</t>
  </si>
  <si>
    <t>LIFE SAFETY, SECURITY, &amp; RISK</t>
  </si>
  <si>
    <t>TRAINING &amp; EDUCATION</t>
  </si>
  <si>
    <t>ENERGY</t>
  </si>
  <si>
    <t>ENVIRONMENTAL &amp; SUSTAINABILITY</t>
  </si>
  <si>
    <t>TENANT/OCCUPANT RELATIONS</t>
  </si>
  <si>
    <t>BOMA360 SCORING EVAL:</t>
  </si>
  <si>
    <t>RESOURCES</t>
  </si>
  <si>
    <t>BOMA360 Login</t>
  </si>
  <si>
    <t>Username:</t>
  </si>
  <si>
    <t>Password:</t>
  </si>
  <si>
    <t xml:space="preserve">Website: </t>
  </si>
  <si>
    <t>https://recognition.boma.org/MyBuildings/</t>
  </si>
  <si>
    <t>Q1 Applicant Deadline</t>
  </si>
  <si>
    <t>Q2 Applicant Deadline</t>
  </si>
  <si>
    <t>Q3 Applicant Deadline</t>
  </si>
  <si>
    <t>Q4 Applicant Deadline</t>
  </si>
  <si>
    <t>Deadlines for Submission - 2024 Year</t>
  </si>
  <si>
    <t>Section 1</t>
  </si>
  <si>
    <t xml:space="preserve">Section 2 </t>
  </si>
  <si>
    <t>Section 3</t>
  </si>
  <si>
    <t>Section 4</t>
  </si>
  <si>
    <t>Section 5</t>
  </si>
  <si>
    <t>Section 6</t>
  </si>
  <si>
    <t>Boma International - Indicate if a team member participated in one BOMA Int'l sponsored event in the last 12 months. (1 pt)</t>
  </si>
  <si>
    <t>BOMA Member (2 pt)</t>
  </si>
  <si>
    <t>Required</t>
  </si>
  <si>
    <t>SCORING SHEET:</t>
  </si>
  <si>
    <t>BUILDING NAME</t>
  </si>
  <si>
    <t>This can be your electric bill since it shows metering for the past 12 months.</t>
  </si>
  <si>
    <t xml:space="preserve">Describe the fiber and internet options that are available in your building. </t>
  </si>
  <si>
    <t>Check this box if your building has a work order system in place or a tenant communication system in place.</t>
  </si>
  <si>
    <t xml:space="preserve">Upload a copy of a recent survey or start a new survey (surveymonkey) and paste the URL in the address line. </t>
  </si>
  <si>
    <t xml:space="preserve">Check this box if you regularly communicate to your tenants regarding safety, new amenities or events, security procedures, etc. </t>
  </si>
  <si>
    <t>Upload the Table of Contents from your Tenant Manual and/or New Tenant Welcome Packet</t>
  </si>
  <si>
    <t>Source an appreciation email or letter from a tenant and upload.</t>
  </si>
  <si>
    <t>Describe wellness or fitness opportunities onsite or offsite at your building. Is there a gym nearby? Visit their website and get their key points, i.e. how many classes do they offer per month, what do their facilities include, etc.</t>
  </si>
  <si>
    <t>Examples can be photos</t>
  </si>
  <si>
    <t>Does your building host a government affairs meeting, or a PAC event?</t>
  </si>
  <si>
    <t>Choose your deadline:</t>
  </si>
  <si>
    <t>Your engineer may have a task list for preventative maintenance they perform in house OR you may find this listing of preventative maintenance tasks in your HVAC PM Contract.</t>
  </si>
  <si>
    <t>Look through your leases to find language that references BOMA floor measurement standards. Upload just that portion of a current lease.</t>
  </si>
  <si>
    <t>Check the box</t>
  </si>
  <si>
    <t>Check the box and upload a certificate of insurance for the building itself.</t>
  </si>
  <si>
    <t>Look through your leases and find language that references green policies or practices. This can be as small as a recycling program that is referenced or using green eco-friendly cleaning products.</t>
  </si>
  <si>
    <t>Are you using LED lighting, low flow toilets, other energy efficient items through? Describe them in this box in 25 words or less.</t>
  </si>
  <si>
    <t>Do you have a water management system in place? Are you using bio-based products onsite (check with janitorial)? Describe in 25 words or less.</t>
  </si>
  <si>
    <t>Are you using any products onsite that are recycled products? Describe in 25 words or less.</t>
  </si>
  <si>
    <t>Does the building provide EV charging onsite? Do they use energy from solar or wind? Explain in 25 words or less.</t>
  </si>
  <si>
    <t xml:space="preserve">Upload a copy of the Table of Contents from the emergency recovery plan. </t>
  </si>
  <si>
    <t>Upload a Table of Contents from your Emergency Preparedness Plan for the building.</t>
  </si>
  <si>
    <t>Upload a Table of Contents that references pandemic response and infectious disease preparedness/response plan. Also, you can sign up for CDC email subscriptions at: https://www.cdc.gov/other/emailupdates/index.html
Once you sign up, save the confirmation page and upload.</t>
  </si>
  <si>
    <t xml:space="preserve">Reach out to your janitorial company to see if this is being provided to your building staff already and if the company has proof of it. </t>
  </si>
  <si>
    <t>Upload the policy or training protocol table of contents for an AED onsite</t>
  </si>
  <si>
    <t>Sign up for AlertOC and upload confirmation of registration: https://member.everbridge.net/453003085613900/login</t>
  </si>
  <si>
    <t>Upload a copy of your current business license.</t>
  </si>
  <si>
    <t>Upload section of SOP manual table of contents dealing with fire safety code compliance.</t>
  </si>
  <si>
    <t>Upload your FLS monitoring and FLS maintenance contracts.</t>
  </si>
  <si>
    <t xml:space="preserve">This could be the write up that  your security company provides you post-drill and/or the notes that your team makes during the drill. </t>
  </si>
  <si>
    <t>Does the local fire department assist in your fire drills? Check the box if so.</t>
  </si>
  <si>
    <t>Does your floor warden training include training on active shooter? Upload portion of your floor warden manual displaying these protocols. If you don't, you should reach out to your security company to see if they can provide this.</t>
  </si>
  <si>
    <t xml:space="preserve">Upload a description of how the wireless network works throughout the building and what it is intended to support? Access controls, wifi, security cameras? </t>
  </si>
  <si>
    <t>Upload section of SOP manual table of contents dealing with the situations mentioned. Security may have this in their SOP.</t>
  </si>
  <si>
    <t>Describe what surveillance systems and access control systems are in place at the property.</t>
  </si>
  <si>
    <t>Upload the ADA plan (these are commonly found in TI build out plans and display the accessibility throughout the space as well as the ADA signage).</t>
  </si>
  <si>
    <t xml:space="preserve">Property Manager needs to have 8 hours in the last 12 months of continuing education opportunities. This can be real estate license courses, BOMA luncheons/lunch&amp;learns, webinars hosted by BOMA International, etc. </t>
  </si>
  <si>
    <t>This can be just goal setting or a goal sheet that either management or engineering does.</t>
  </si>
  <si>
    <t>This can be job descriptions for all employees that work on the building, or a growth ladder of professional development for management.</t>
  </si>
  <si>
    <t>Enter the name, date, and event title and who attended of a recent BOMA event.</t>
  </si>
  <si>
    <t xml:space="preserve">Enter a second name, date, and event title and who attended of a recent BOMA event. </t>
  </si>
  <si>
    <t xml:space="preserve">Has anyone attended a BOMA International Event in the last 12 months - most common are the International Conference or Winter Business Meeting. </t>
  </si>
  <si>
    <t xml:space="preserve">Energy Star's website has good purchase policies for buildings hosted on their website that can be modified to fit your building. </t>
  </si>
  <si>
    <t xml:space="preserve">Upload a communication sent to your tenants about the preference for Energy Star rated products to be purchased by your tenants to be used in their spaces. </t>
  </si>
  <si>
    <t>This is something your engineer and your property manager will spend some time on, for an example of what this is please reach out to Hannah or Peggy.</t>
  </si>
  <si>
    <t>Upload a communication sent to your tenants about how to reduce energy usage: energy efficient products, turning off lights, etc.</t>
  </si>
  <si>
    <t>Is your building LEED, BOMA BEST, BREEAM, or any other certifications?</t>
  </si>
  <si>
    <t>Does your building do Fitwell or WELL?</t>
  </si>
  <si>
    <t>Are you using Energy Star portfolio manager?</t>
  </si>
  <si>
    <t>Take pictures of recycle vs normal waste bins and upload.</t>
  </si>
  <si>
    <t>Upload a procedure doc that says how you're disposing of lighting and recycling.</t>
  </si>
  <si>
    <t>Do you have a trash compactor onsite?</t>
  </si>
  <si>
    <t xml:space="preserve">Your engineer will need to assist your with explaining how the eliminating and conditioning of recirculated air works throughout your building. </t>
  </si>
  <si>
    <t>Upload an IAQ plan which reflects goals and strategies for improving temperature, humidity, and filtreation systems.</t>
  </si>
  <si>
    <t>Upload a description of a daily feedback system or upload an IAQ testing report. An air sample will also suffice here.</t>
  </si>
  <si>
    <t>Check this box if the building is following these guidelines.</t>
  </si>
  <si>
    <t xml:space="preserve">Reach out to your janitorial company if you do not already have this - they should have a green cleaning program in place and you will upload just the table of contents. </t>
  </si>
  <si>
    <t>Take pictures of sanitation stations in your lobby or throughout building and upload.</t>
  </si>
  <si>
    <t>This doc should reflect a site plan of your building displaying how storm water flows and is controlled as well as a description of what pest control products are being used onsite.</t>
  </si>
  <si>
    <t>Do you benchmark water usage through Energy Star?</t>
  </si>
  <si>
    <t>Do you have touchless water fixtures?</t>
  </si>
  <si>
    <t>Do you have a bike rack? Take a picture and upload.</t>
  </si>
  <si>
    <t>Do you have a carpooling incentive spot? If not, purchase a sign and take a picture, then upload.</t>
  </si>
  <si>
    <t>Do you have EV charging onsite? Take a picture and upload.</t>
  </si>
  <si>
    <t>Timeline of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</si>
</sst>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x14ac:knownFonts="1">
    <font>
      <sz val="11"/>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u/>
      <sz val="11"/>
      <color theme="10"/>
      <name val="Calibri"/>
      <family val="2"/>
      <scheme val="minor"/>
    </font>
    <font>
      <b/>
      <sz val="14"/>
      <color theme="0"/>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6"/>
      <color theme="0"/>
      <name val="Calibri"/>
      <family val="2"/>
      <scheme val="minor"/>
    </font>
    <font>
      <sz val="11"/>
      <name val="Calibri"/>
      <family val="2"/>
      <scheme val="minor"/>
    </font>
    <font>
      <b/>
      <sz val="14"/>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2"/>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rgb="FFFFFF00"/>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s>
  <cellStyleXfs count="4">
    <xf numFmtId="0" fontId="0" fillId="0" borderId="0"/>
    <xf numFmtId="0" fontId="4" fillId="0" borderId="0" applyNumberForma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80">
    <xf numFmtId="0" fontId="0" fillId="0" borderId="0" xfId="0"/>
    <xf numFmtId="0" fontId="0" fillId="0" borderId="1" xfId="0" applyBorder="1"/>
    <xf numFmtId="0" fontId="0" fillId="0" borderId="0" xfId="0" applyAlignment="1">
      <alignment wrapText="1"/>
    </xf>
    <xf numFmtId="0" fontId="1" fillId="0" borderId="0" xfId="0" applyFont="1"/>
    <xf numFmtId="0" fontId="2" fillId="0" borderId="0" xfId="0" applyFont="1"/>
    <xf numFmtId="0" fontId="2" fillId="0" borderId="0" xfId="0" applyFont="1" applyAlignment="1">
      <alignment wrapText="1"/>
    </xf>
    <xf numFmtId="0" fontId="3" fillId="0" borderId="0" xfId="0" applyFont="1"/>
    <xf numFmtId="0" fontId="0" fillId="3" borderId="6" xfId="0" applyFill="1" applyBorder="1" applyAlignment="1">
      <alignment wrapText="1"/>
    </xf>
    <xf numFmtId="0" fontId="0" fillId="0" borderId="11" xfId="0" applyBorder="1"/>
    <xf numFmtId="0" fontId="0" fillId="0" borderId="12" xfId="0" applyBorder="1" applyAlignment="1">
      <alignment wrapText="1"/>
    </xf>
    <xf numFmtId="0" fontId="0" fillId="0" borderId="13" xfId="0" applyBorder="1"/>
    <xf numFmtId="0" fontId="0" fillId="0" borderId="14" xfId="0" applyBorder="1"/>
    <xf numFmtId="0" fontId="0" fillId="0" borderId="15" xfId="0" applyBorder="1" applyAlignment="1">
      <alignment wrapText="1"/>
    </xf>
    <xf numFmtId="0" fontId="0" fillId="3" borderId="5" xfId="0" applyFill="1" applyBorder="1"/>
    <xf numFmtId="0" fontId="0" fillId="3" borderId="4" xfId="0" applyFill="1" applyBorder="1"/>
    <xf numFmtId="0" fontId="4" fillId="0" borderId="0" xfId="1"/>
    <xf numFmtId="0" fontId="5" fillId="4" borderId="10" xfId="0" applyFont="1" applyFill="1" applyBorder="1" applyAlignment="1">
      <alignment wrapText="1"/>
    </xf>
    <xf numFmtId="0" fontId="0" fillId="5" borderId="5" xfId="0" applyFill="1" applyBorder="1"/>
    <xf numFmtId="0" fontId="0" fillId="5" borderId="4" xfId="0" applyFill="1" applyBorder="1"/>
    <xf numFmtId="0" fontId="0" fillId="5" borderId="6" xfId="0" applyFill="1" applyBorder="1" applyAlignment="1">
      <alignment wrapText="1"/>
    </xf>
    <xf numFmtId="0" fontId="0" fillId="2" borderId="5" xfId="0" applyFill="1" applyBorder="1"/>
    <xf numFmtId="0" fontId="0" fillId="2" borderId="4" xfId="0" applyFill="1" applyBorder="1"/>
    <xf numFmtId="0" fontId="0" fillId="2" borderId="6" xfId="0" applyFill="1" applyBorder="1" applyAlignment="1">
      <alignment wrapText="1"/>
    </xf>
    <xf numFmtId="0" fontId="0" fillId="2" borderId="16" xfId="0" applyFill="1" applyBorder="1"/>
    <xf numFmtId="0" fontId="0" fillId="2" borderId="18" xfId="0" applyFill="1" applyBorder="1"/>
    <xf numFmtId="0" fontId="0" fillId="2" borderId="17" xfId="0" applyFill="1" applyBorder="1" applyAlignment="1">
      <alignment wrapText="1"/>
    </xf>
    <xf numFmtId="9" fontId="0" fillId="0" borderId="0" xfId="2" applyFont="1"/>
    <xf numFmtId="9" fontId="0" fillId="0" borderId="0" xfId="0" applyNumberFormat="1"/>
    <xf numFmtId="0" fontId="0" fillId="0" borderId="0" xfId="0" applyAlignment="1">
      <alignment horizontal="center"/>
    </xf>
    <xf numFmtId="0" fontId="7" fillId="4" borderId="8" xfId="0" applyFont="1" applyFill="1" applyBorder="1" applyAlignment="1">
      <alignment horizontal="center"/>
    </xf>
    <xf numFmtId="0" fontId="7" fillId="4" borderId="10" xfId="0" applyFont="1" applyFill="1" applyBorder="1" applyAlignment="1">
      <alignment horizontal="center"/>
    </xf>
    <xf numFmtId="0" fontId="0" fillId="0" borderId="5" xfId="0" applyBorder="1" applyAlignment="1">
      <alignment horizontal="center"/>
    </xf>
    <xf numFmtId="9" fontId="0" fillId="0" borderId="6" xfId="0" applyNumberFormat="1" applyBorder="1" applyAlignment="1">
      <alignment horizontal="center"/>
    </xf>
    <xf numFmtId="0" fontId="0" fillId="0" borderId="19" xfId="0" applyBorder="1" applyAlignment="1">
      <alignment horizontal="center"/>
    </xf>
    <xf numFmtId="9" fontId="0" fillId="0" borderId="21" xfId="0" applyNumberFormat="1" applyBorder="1" applyAlignment="1">
      <alignment horizontal="center"/>
    </xf>
    <xf numFmtId="0" fontId="8" fillId="0" borderId="0" xfId="0" applyFont="1"/>
    <xf numFmtId="0" fontId="9" fillId="0" borderId="0" xfId="0" applyFont="1"/>
    <xf numFmtId="0" fontId="5" fillId="0" borderId="0" xfId="0" applyFont="1"/>
    <xf numFmtId="0" fontId="4" fillId="0" borderId="0" xfId="1" applyBorder="1"/>
    <xf numFmtId="0" fontId="0" fillId="0" borderId="25" xfId="0" applyBorder="1"/>
    <xf numFmtId="0" fontId="4" fillId="0" borderId="25" xfId="1" applyBorder="1"/>
    <xf numFmtId="0" fontId="4" fillId="0" borderId="0" xfId="1" applyFill="1" applyBorder="1"/>
    <xf numFmtId="14" fontId="0" fillId="0" borderId="0" xfId="0" applyNumberFormat="1"/>
    <xf numFmtId="0" fontId="0" fillId="0" borderId="0" xfId="0" applyAlignment="1">
      <alignment horizontal="left"/>
    </xf>
    <xf numFmtId="43" fontId="0" fillId="0" borderId="0" xfId="3" applyFont="1" applyBorder="1" applyAlignment="1"/>
    <xf numFmtId="1" fontId="0" fillId="0" borderId="0" xfId="2" applyNumberFormat="1" applyFont="1"/>
    <xf numFmtId="0" fontId="8" fillId="4" borderId="1" xfId="0" applyFont="1" applyFill="1" applyBorder="1" applyAlignment="1">
      <alignment horizontal="center"/>
    </xf>
    <xf numFmtId="0" fontId="0" fillId="2" borderId="26" xfId="0" applyFill="1" applyBorder="1"/>
    <xf numFmtId="0" fontId="9" fillId="4" borderId="23" xfId="0" applyFont="1" applyFill="1" applyBorder="1" applyAlignment="1">
      <alignment horizontal="left" wrapText="1"/>
    </xf>
    <xf numFmtId="0" fontId="9" fillId="4" borderId="24" xfId="0" applyFont="1" applyFill="1" applyBorder="1" applyAlignment="1">
      <alignment horizontal="left" wrapText="1"/>
    </xf>
    <xf numFmtId="0" fontId="4" fillId="0" borderId="20" xfId="1" applyBorder="1" applyAlignment="1">
      <alignment horizontal="left"/>
    </xf>
    <xf numFmtId="0" fontId="4" fillId="0" borderId="2" xfId="1" applyBorder="1" applyAlignment="1">
      <alignment horizontal="left"/>
    </xf>
    <xf numFmtId="0" fontId="7" fillId="4" borderId="9" xfId="0" applyFont="1" applyFill="1" applyBorder="1" applyAlignment="1">
      <alignment horizontal="left"/>
    </xf>
    <xf numFmtId="0" fontId="9" fillId="4" borderId="22" xfId="0" applyFont="1" applyFill="1" applyBorder="1" applyAlignment="1">
      <alignment horizontal="left"/>
    </xf>
    <xf numFmtId="0" fontId="9" fillId="4" borderId="23" xfId="0" applyFont="1" applyFill="1" applyBorder="1" applyAlignment="1">
      <alignment horizontal="left"/>
    </xf>
    <xf numFmtId="0" fontId="8" fillId="4" borderId="1" xfId="0" applyFont="1" applyFill="1" applyBorder="1" applyAlignment="1">
      <alignment horizontal="center"/>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7" fillId="4" borderId="1" xfId="0" applyFont="1" applyFill="1" applyBorder="1" applyAlignment="1">
      <alignment horizontal="center"/>
    </xf>
    <xf numFmtId="0" fontId="0" fillId="2" borderId="1" xfId="0" applyFill="1" applyBorder="1" applyAlignment="1">
      <alignment horizontal="left" wrapText="1"/>
    </xf>
    <xf numFmtId="0" fontId="0" fillId="5" borderId="0" xfId="0" applyFill="1" applyAlignment="1">
      <alignment horizontal="left" wrapText="1"/>
    </xf>
    <xf numFmtId="0" fontId="0" fillId="0" borderId="0" xfId="0" applyAlignment="1">
      <alignment horizontal="center" vertical="center"/>
    </xf>
    <xf numFmtId="0" fontId="0" fillId="0" borderId="1" xfId="0" applyBorder="1" applyAlignment="1">
      <alignment horizontal="center" vertical="center"/>
    </xf>
    <xf numFmtId="0" fontId="5" fillId="4" borderId="8" xfId="0" applyFont="1" applyFill="1" applyBorder="1" applyAlignment="1">
      <alignment horizontal="center"/>
    </xf>
    <xf numFmtId="0" fontId="5" fillId="4" borderId="9" xfId="0" applyFont="1" applyFill="1" applyBorder="1" applyAlignment="1">
      <alignment horizontal="center"/>
    </xf>
    <xf numFmtId="0" fontId="0" fillId="3" borderId="7" xfId="0" applyFill="1" applyBorder="1" applyAlignment="1">
      <alignment horizontal="center"/>
    </xf>
    <xf numFmtId="0" fontId="0" fillId="3" borderId="3" xfId="0" applyFill="1" applyBorder="1" applyAlignment="1">
      <alignment horizontal="center"/>
    </xf>
    <xf numFmtId="0" fontId="0" fillId="3" borderId="5" xfId="0" applyFill="1" applyBorder="1" applyAlignment="1">
      <alignment horizontal="center"/>
    </xf>
    <xf numFmtId="0" fontId="0" fillId="3" borderId="4" xfId="0" applyFill="1" applyBorder="1" applyAlignment="1">
      <alignment horizontal="center"/>
    </xf>
    <xf numFmtId="0" fontId="3" fillId="0" borderId="0" xfId="0" applyFont="1" applyAlignment="1">
      <alignment wrapText="1"/>
    </xf>
    <xf numFmtId="0" fontId="0" fillId="6" borderId="0" xfId="0" applyFill="1"/>
    <xf numFmtId="14" fontId="0" fillId="6" borderId="0" xfId="0" applyNumberFormat="1" applyFill="1"/>
    <xf numFmtId="0" fontId="9" fillId="0" borderId="0" xfId="0" applyFont="1" applyAlignment="1">
      <alignment wrapText="1"/>
    </xf>
    <xf numFmtId="0" fontId="8" fillId="0" borderId="0" xfId="0" applyFont="1" applyAlignment="1">
      <alignment wrapText="1"/>
    </xf>
    <xf numFmtId="0" fontId="10" fillId="0" borderId="0" xfId="0" applyFont="1" applyAlignment="1">
      <alignment wrapText="1"/>
    </xf>
    <xf numFmtId="0" fontId="11" fillId="0" borderId="0" xfId="0" applyFont="1" applyAlignment="1">
      <alignment wrapText="1"/>
    </xf>
    <xf numFmtId="0" fontId="10" fillId="0" borderId="0" xfId="1" applyFont="1" applyAlignment="1">
      <alignment wrapText="1"/>
    </xf>
    <xf numFmtId="0" fontId="8" fillId="0" borderId="0" xfId="0" applyFont="1" applyFill="1" applyAlignment="1">
      <alignment horizontal="right"/>
    </xf>
    <xf numFmtId="0" fontId="0" fillId="0" borderId="0" xfId="0" applyFill="1" applyAlignment="1">
      <alignment horizontal="right"/>
    </xf>
  </cellXfs>
  <cellStyles count="4">
    <cellStyle name="Comma" xfId="3" builtinId="3"/>
    <cellStyle name="Hyperlink" xfId="1" builtinId="8"/>
    <cellStyle name="Normal" xfId="0" builtinId="0"/>
    <cellStyle name="Percent" xfId="2" builtinId="5"/>
  </cellStyles>
  <dxfs count="6">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2000" b="1" i="0" u="none" strike="noStrike" kern="1200" cap="none" spc="20" baseline="0">
                <a:solidFill>
                  <a:schemeClr val="accent6">
                    <a:lumMod val="50000"/>
                  </a:schemeClr>
                </a:solidFill>
                <a:latin typeface="+mn-lt"/>
                <a:ea typeface="+mn-ea"/>
                <a:cs typeface="+mn-cs"/>
              </a:defRPr>
            </a:pPr>
            <a:r>
              <a:rPr lang="en-US" sz="2000" b="1">
                <a:solidFill>
                  <a:schemeClr val="accent6">
                    <a:lumMod val="50000"/>
                  </a:schemeClr>
                </a:solidFill>
              </a:rPr>
              <a:t>BOMA360 COMPLETION TRACKING</a:t>
            </a:r>
          </a:p>
        </c:rich>
      </c:tx>
      <c:overlay val="0"/>
      <c:spPr>
        <a:noFill/>
        <a:ln>
          <a:noFill/>
        </a:ln>
        <a:effectLst/>
      </c:spPr>
      <c:txPr>
        <a:bodyPr rot="0" spcFirstLastPara="1" vertOverflow="ellipsis" vert="horz" wrap="square" anchor="ctr" anchorCtr="1"/>
        <a:lstStyle/>
        <a:p>
          <a:pPr>
            <a:defRPr sz="2000" b="1" i="0" u="none" strike="noStrike" kern="1200" cap="none" spc="20" baseline="0">
              <a:solidFill>
                <a:schemeClr val="accent6">
                  <a:lumMod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gradFill rotWithShape="1">
              <a:gsLst>
                <a:gs pos="0">
                  <a:schemeClr val="accent6">
                    <a:tint val="65000"/>
                    <a:lumMod val="110000"/>
                    <a:satMod val="105000"/>
                    <a:tint val="67000"/>
                  </a:schemeClr>
                </a:gs>
                <a:gs pos="50000">
                  <a:schemeClr val="accent6">
                    <a:tint val="65000"/>
                    <a:lumMod val="105000"/>
                    <a:satMod val="103000"/>
                    <a:tint val="73000"/>
                  </a:schemeClr>
                </a:gs>
                <a:gs pos="100000">
                  <a:schemeClr val="accent6">
                    <a:tint val="65000"/>
                    <a:lumMod val="105000"/>
                    <a:satMod val="109000"/>
                    <a:tint val="81000"/>
                  </a:schemeClr>
                </a:gs>
              </a:gsLst>
              <a:lin ang="5400000" scaled="0"/>
            </a:gradFill>
            <a:ln w="9525" cap="flat" cmpd="sng" algn="ctr">
              <a:solidFill>
                <a:schemeClr val="accent6">
                  <a:tint val="65000"/>
                  <a:shade val="95000"/>
                </a:schemeClr>
              </a:solidFill>
              <a:round/>
            </a:ln>
            <a:effectLst/>
            <a:sp3d contourW="9525">
              <a:contourClr>
                <a:schemeClr val="accent6">
                  <a:tint val="65000"/>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'Scoring Eval'!$C$10:$C$15</c:f>
              <c:strCache>
                <c:ptCount val="6"/>
                <c:pt idx="0">
                  <c:v>BUILDING OPERATIONS &amp; MGMT</c:v>
                </c:pt>
                <c:pt idx="1">
                  <c:v>LIFE SAFETY, SECURITY, &amp; RISK</c:v>
                </c:pt>
                <c:pt idx="2">
                  <c:v>TRAINING &amp; EDUCATION</c:v>
                </c:pt>
                <c:pt idx="3">
                  <c:v>ENERGY</c:v>
                </c:pt>
                <c:pt idx="4">
                  <c:v>ENVIRONMENTAL &amp; SUSTAINABILITY</c:v>
                </c:pt>
                <c:pt idx="5">
                  <c:v>TENANT/OCCUPANT RELATIONS</c:v>
                </c:pt>
              </c:strCache>
            </c:strRef>
          </c:cat>
          <c:val>
            <c:numRef>
              <c:f>'Scoring Eval'!$D$10:$D$15</c:f>
              <c:numCache>
                <c:formatCode>General</c:formatCode>
                <c:ptCount val="6"/>
              </c:numCache>
            </c:numRef>
          </c:val>
          <c:extLst>
            <c:ext xmlns:c16="http://schemas.microsoft.com/office/drawing/2014/chart" uri="{C3380CC4-5D6E-409C-BE32-E72D297353CC}">
              <c16:uniqueId val="{00000003-49C6-4E65-8F18-767FC8BD52AB}"/>
            </c:ext>
          </c:extLst>
        </c:ser>
        <c:ser>
          <c:idx val="1"/>
          <c:order val="1"/>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a:sp3d contourW="9525">
              <a:contourClr>
                <a:schemeClr val="accent6">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'Scoring Eval'!$C$10:$C$15</c:f>
              <c:strCache>
                <c:ptCount val="6"/>
                <c:pt idx="0">
                  <c:v>BUILDING OPERATIONS &amp; MGMT</c:v>
                </c:pt>
                <c:pt idx="1">
                  <c:v>LIFE SAFETY, SECURITY, &amp; RISK</c:v>
                </c:pt>
                <c:pt idx="2">
                  <c:v>TRAINING &amp; EDUCATION</c:v>
                </c:pt>
                <c:pt idx="3">
                  <c:v>ENERGY</c:v>
                </c:pt>
                <c:pt idx="4">
                  <c:v>ENVIRONMENTAL &amp; SUSTAINABILITY</c:v>
                </c:pt>
                <c:pt idx="5">
                  <c:v>TENANT/OCCUPANT RELATIONS</c:v>
                </c:pt>
              </c:strCache>
            </c:strRef>
          </c:cat>
          <c:val>
            <c:numRef>
              <c:f>'Scoring Eval'!$E$10:$E$15</c:f>
              <c:numCache>
                <c:formatCode>General</c:formatCode>
                <c:ptCount val="6"/>
              </c:numCache>
            </c:numRef>
          </c:val>
          <c:extLst>
            <c:ext xmlns:c16="http://schemas.microsoft.com/office/drawing/2014/chart" uri="{C3380CC4-5D6E-409C-BE32-E72D297353CC}">
              <c16:uniqueId val="{00000004-49C6-4E65-8F18-767FC8BD52AB}"/>
            </c:ext>
          </c:extLst>
        </c:ser>
        <c:ser>
          <c:idx val="2"/>
          <c:order val="2"/>
          <c:spPr>
            <a:gradFill rotWithShape="1">
              <a:gsLst>
                <a:gs pos="0">
                  <a:schemeClr val="accent6">
                    <a:shade val="65000"/>
                    <a:lumMod val="110000"/>
                    <a:satMod val="105000"/>
                    <a:tint val="67000"/>
                  </a:schemeClr>
                </a:gs>
                <a:gs pos="50000">
                  <a:schemeClr val="accent6">
                    <a:shade val="65000"/>
                    <a:lumMod val="105000"/>
                    <a:satMod val="103000"/>
                    <a:tint val="73000"/>
                  </a:schemeClr>
                </a:gs>
                <a:gs pos="100000">
                  <a:schemeClr val="accent6">
                    <a:shade val="65000"/>
                    <a:lumMod val="105000"/>
                    <a:satMod val="109000"/>
                    <a:tint val="81000"/>
                  </a:schemeClr>
                </a:gs>
              </a:gsLst>
              <a:lin ang="5400000" scaled="0"/>
            </a:gradFill>
            <a:ln w="9525" cap="flat" cmpd="sng" algn="ctr">
              <a:solidFill>
                <a:schemeClr val="accent6">
                  <a:shade val="65000"/>
                  <a:shade val="95000"/>
                </a:schemeClr>
              </a:solidFill>
              <a:round/>
            </a:ln>
            <a:effectLst/>
            <a:sp3d contourW="9525">
              <a:contourClr>
                <a:schemeClr val="accent6">
                  <a:shade val="65000"/>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'Scoring Eval'!$C$10:$C$15</c:f>
              <c:strCache>
                <c:ptCount val="6"/>
                <c:pt idx="0">
                  <c:v>BUILDING OPERATIONS &amp; MGMT</c:v>
                </c:pt>
                <c:pt idx="1">
                  <c:v>LIFE SAFETY, SECURITY, &amp; RISK</c:v>
                </c:pt>
                <c:pt idx="2">
                  <c:v>TRAINING &amp; EDUCATION</c:v>
                </c:pt>
                <c:pt idx="3">
                  <c:v>ENERGY</c:v>
                </c:pt>
                <c:pt idx="4">
                  <c:v>ENVIRONMENTAL &amp; SUSTAINABILITY</c:v>
                </c:pt>
                <c:pt idx="5">
                  <c:v>TENANT/OCCUPANT RELATIONS</c:v>
                </c:pt>
              </c:strCache>
            </c:strRef>
          </c:cat>
          <c:val>
            <c:numRef>
              <c:f>'Scoring Eval'!$F$10:$F$15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49C6-4E65-8F18-767FC8BD52AB}"/>
            </c:ext>
          </c:extLst>
        </c:ser>
        <c:dLbls>
          <c:showLegendKey val="0"/>
          <c:showVal val="1"/>
          <c:showCatName val="0"/>
          <c:showSerName val="0"/>
          <c:showPercent val="0"/>
          <c:showBubbleSize val="0"/>
        </c:dLbls>
        <c:gapWidth val="150"/>
        <c:shape val="box"/>
        <c:axId val="950977999"/>
        <c:axId val="950978479"/>
        <c:axId val="0"/>
      </c:bar3DChart>
      <c:catAx>
        <c:axId val="95097799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950978479"/>
        <c:crosses val="autoZero"/>
        <c:auto val="1"/>
        <c:lblAlgn val="r"/>
        <c:lblOffset val="100"/>
        <c:noMultiLvlLbl val="0"/>
      </c:catAx>
      <c:valAx>
        <c:axId val="950978479"/>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9509779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dLbls>
          <c:showLegendKey val="0"/>
          <c:showVal val="1"/>
          <c:showCatName val="1"/>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accent6"/>
          </a:solidFill>
          <a:latin typeface="+mn-lt"/>
          <a:ea typeface="+mn-ea"/>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304799</xdr:colOff>
      <xdr:row>6</xdr:row>
      <xdr:rowOff>3810</xdr:rowOff>
    </xdr:from>
    <xdr:to>
      <xdr:col>15</xdr:col>
      <xdr:colOff>318052</xdr:colOff>
      <xdr:row>22</xdr:row>
      <xdr:rowOff>0</xdr:rowOff>
    </xdr:to>
    <xdr:graphicFrame macro="">
      <xdr:nvGraphicFramePr>
        <xdr:cNvPr id="2" name="Chart 1">
          <a:extLst>
            <a:ext uri="{FF2B5EF4-FFF2-40B4-BE49-F238E27FC236}">
              <a16:creationId xmlns:a16="http://schemas.microsoft.com/office/drawing/2014/main" id="{F9BE2A41-4882-B234-9543-2F4B0F612C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85725</xdr:colOff>
      <xdr:row>0</xdr:row>
      <xdr:rowOff>47625</xdr:rowOff>
    </xdr:from>
    <xdr:to>
      <xdr:col>2</xdr:col>
      <xdr:colOff>1609725</xdr:colOff>
      <xdr:row>4</xdr:row>
      <xdr:rowOff>188595</xdr:rowOff>
    </xdr:to>
    <xdr:pic>
      <xdr:nvPicPr>
        <xdr:cNvPr id="3" name="Picture 2" descr="BOMA Orange County">
          <a:extLst>
            <a:ext uri="{FF2B5EF4-FFF2-40B4-BE49-F238E27FC236}">
              <a16:creationId xmlns:a16="http://schemas.microsoft.com/office/drawing/2014/main" id="{F67F14DE-B028-46C7-7E80-1A4CEBFCD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47625"/>
          <a:ext cx="2286000" cy="902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215152</xdr:colOff>
      <xdr:row>0</xdr:row>
      <xdr:rowOff>0</xdr:rowOff>
    </xdr:from>
    <xdr:to>
      <xdr:col>3</xdr:col>
      <xdr:colOff>0</xdr:colOff>
      <xdr:row>1</xdr:row>
      <xdr:rowOff>26894</xdr:rowOff>
    </xdr:to>
    <xdr:graphicFrame macro="">
      <xdr:nvGraphicFramePr>
        <xdr:cNvPr id="2" name="Chart 1">
          <a:extLst>
            <a:ext uri="{FF2B5EF4-FFF2-40B4-BE49-F238E27FC236}">
              <a16:creationId xmlns:a16="http://schemas.microsoft.com/office/drawing/2014/main" id="{31304C80-4531-881A-0B80-E317DFA6BE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cognition.boma.org/MyBuilding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B86E-22BA-4302-BC79-C0F8C2957235}">
  <sheetPr>
    <pageSetUpPr fitToPage="1"/>
  </sheetPr>
  <dimension ref="B6:H36"/>
  <sheetViews>
    <sheetView tabSelected="1" zoomScaleNormal="100" workbookViewId="0">
      <selection activeCell="H26" sqref="H26"/>
    </sheetView>
  </sheetViews>
  <sheetFormatPr defaultRowHeight="15" x14ac:dyDescent="0.25"/>
  <cols>
    <col min="1" max="1" width="1.7109375" customWidth="1"/>
    <col min="2" max="2" width="11.42578125" style="28" bestFit="1" customWidth="1"/>
    <col min="3" max="3" width="26.28515625" customWidth="1"/>
    <col min="4" max="4" width="12.7109375" customWidth="1"/>
    <col min="5" max="5" width="8.85546875" customWidth="1"/>
    <col min="6" max="6" width="20.42578125" customWidth="1"/>
    <col min="7" max="7" width="13" customWidth="1"/>
    <col min="8" max="8" width="15.7109375" style="28" bestFit="1" customWidth="1"/>
  </cols>
  <sheetData>
    <row r="6" spans="2:6" ht="15.75" thickBot="1" x14ac:dyDescent="0.3"/>
    <row r="7" spans="2:6" s="4" customFormat="1" ht="21" customHeight="1" thickBot="1" x14ac:dyDescent="0.4">
      <c r="B7" s="53" t="s">
        <v>181</v>
      </c>
      <c r="C7" s="54"/>
      <c r="D7" s="48" t="s">
        <v>203</v>
      </c>
      <c r="E7" s="48"/>
      <c r="F7" s="49"/>
    </row>
    <row r="8" spans="2:6" ht="15.75" thickBot="1" x14ac:dyDescent="0.3"/>
    <row r="9" spans="2:6" x14ac:dyDescent="0.25">
      <c r="B9" s="29" t="s">
        <v>173</v>
      </c>
      <c r="C9" s="52" t="s">
        <v>174</v>
      </c>
      <c r="D9" s="52"/>
      <c r="E9" s="52"/>
      <c r="F9" s="30" t="s">
        <v>172</v>
      </c>
    </row>
    <row r="10" spans="2:6" x14ac:dyDescent="0.25">
      <c r="B10" s="31">
        <v>1</v>
      </c>
      <c r="C10" s="51" t="s">
        <v>175</v>
      </c>
      <c r="D10" s="51"/>
      <c r="E10" s="51"/>
      <c r="F10" s="32">
        <f>'1. Build Ops &amp; Mgmt'!C34</f>
        <v>0</v>
      </c>
    </row>
    <row r="11" spans="2:6" x14ac:dyDescent="0.25">
      <c r="B11" s="31">
        <v>2</v>
      </c>
      <c r="C11" s="51" t="s">
        <v>176</v>
      </c>
      <c r="D11" s="51"/>
      <c r="E11" s="51"/>
      <c r="F11" s="32">
        <f>'2. Life Safety &amp; Security'!C37</f>
        <v>0</v>
      </c>
    </row>
    <row r="12" spans="2:6" x14ac:dyDescent="0.25">
      <c r="B12" s="31">
        <v>3</v>
      </c>
      <c r="C12" s="51" t="s">
        <v>177</v>
      </c>
      <c r="D12" s="51"/>
      <c r="E12" s="51"/>
      <c r="F12" s="32">
        <f>'3. Training &amp; Education'!C42</f>
        <v>0</v>
      </c>
    </row>
    <row r="13" spans="2:6" x14ac:dyDescent="0.25">
      <c r="B13" s="31">
        <v>4</v>
      </c>
      <c r="C13" s="51" t="s">
        <v>178</v>
      </c>
      <c r="D13" s="51"/>
      <c r="E13" s="51"/>
      <c r="F13" s="32">
        <f>'4. Energy'!C28</f>
        <v>0</v>
      </c>
    </row>
    <row r="14" spans="2:6" x14ac:dyDescent="0.25">
      <c r="B14" s="31">
        <v>5</v>
      </c>
      <c r="C14" s="51" t="s">
        <v>179</v>
      </c>
      <c r="D14" s="51"/>
      <c r="E14" s="51"/>
      <c r="F14" s="32">
        <f>'5. Environmental'!C35</f>
        <v>0</v>
      </c>
    </row>
    <row r="15" spans="2:6" ht="15.75" thickBot="1" x14ac:dyDescent="0.3">
      <c r="B15" s="33">
        <v>6</v>
      </c>
      <c r="C15" s="50" t="s">
        <v>180</v>
      </c>
      <c r="D15" s="50"/>
      <c r="E15" s="50"/>
      <c r="F15" s="34">
        <f>'6. Tenant Relations'!C23</f>
        <v>0</v>
      </c>
    </row>
    <row r="17" spans="2:8" x14ac:dyDescent="0.25">
      <c r="B17" s="59" t="s">
        <v>182</v>
      </c>
      <c r="C17" s="59"/>
      <c r="D17" s="59"/>
      <c r="E17" s="59"/>
      <c r="F17" s="59"/>
    </row>
    <row r="18" spans="2:8" x14ac:dyDescent="0.25">
      <c r="B18" s="62"/>
      <c r="C18" s="61" t="s">
        <v>168</v>
      </c>
      <c r="D18" s="61"/>
      <c r="E18" s="61"/>
      <c r="F18" s="61"/>
    </row>
    <row r="19" spans="2:8" x14ac:dyDescent="0.25">
      <c r="B19" s="63"/>
      <c r="C19" s="60" t="s">
        <v>169</v>
      </c>
      <c r="D19" s="60"/>
      <c r="E19" s="60"/>
      <c r="F19" s="60"/>
    </row>
    <row r="20" spans="2:8" x14ac:dyDescent="0.25">
      <c r="B20" s="56" t="s">
        <v>183</v>
      </c>
      <c r="C20" s="39" t="s">
        <v>186</v>
      </c>
      <c r="D20" s="40" t="s">
        <v>187</v>
      </c>
      <c r="E20" s="39"/>
      <c r="F20" s="39"/>
    </row>
    <row r="21" spans="2:8" x14ac:dyDescent="0.25">
      <c r="B21" s="57"/>
      <c r="C21" t="s">
        <v>184</v>
      </c>
      <c r="D21" s="38"/>
    </row>
    <row r="22" spans="2:8" x14ac:dyDescent="0.25">
      <c r="B22" s="58"/>
      <c r="C22" s="1" t="s">
        <v>185</v>
      </c>
      <c r="D22" s="1"/>
      <c r="E22" s="1"/>
      <c r="F22" s="1"/>
    </row>
    <row r="23" spans="2:8" x14ac:dyDescent="0.25">
      <c r="C23" s="41"/>
    </row>
    <row r="24" spans="2:8" x14ac:dyDescent="0.25">
      <c r="C24" s="55" t="s">
        <v>192</v>
      </c>
      <c r="D24" s="55"/>
      <c r="F24" s="71" t="s">
        <v>214</v>
      </c>
      <c r="G24" s="72">
        <v>45504</v>
      </c>
      <c r="H24"/>
    </row>
    <row r="25" spans="2:8" x14ac:dyDescent="0.25">
      <c r="C25" t="s">
        <v>188</v>
      </c>
      <c r="D25" s="42">
        <v>45412</v>
      </c>
      <c r="F25" s="46" t="s">
        <v>268</v>
      </c>
      <c r="G25" s="46"/>
      <c r="H25"/>
    </row>
    <row r="26" spans="2:8" x14ac:dyDescent="0.25">
      <c r="C26" t="s">
        <v>189</v>
      </c>
      <c r="D26" s="42">
        <v>45504</v>
      </c>
      <c r="F26" t="s">
        <v>193</v>
      </c>
      <c r="G26" s="42">
        <f>G24-150</f>
        <v>45354</v>
      </c>
      <c r="H26" s="78"/>
    </row>
    <row r="27" spans="2:8" x14ac:dyDescent="0.25">
      <c r="C27" t="s">
        <v>190</v>
      </c>
      <c r="D27" s="42">
        <v>45565</v>
      </c>
      <c r="F27" t="s">
        <v>194</v>
      </c>
      <c r="G27" s="42">
        <f>G24-130</f>
        <v>45374</v>
      </c>
      <c r="H27" s="79"/>
    </row>
    <row r="28" spans="2:8" x14ac:dyDescent="0.25">
      <c r="C28" t="s">
        <v>191</v>
      </c>
      <c r="D28" s="42">
        <v>45696</v>
      </c>
      <c r="F28" t="s">
        <v>195</v>
      </c>
      <c r="G28" s="42">
        <f>G24-105</f>
        <v>45399</v>
      </c>
      <c r="H28" s="79"/>
    </row>
    <row r="29" spans="2:8" x14ac:dyDescent="0.25">
      <c r="F29" t="s">
        <v>196</v>
      </c>
      <c r="G29" s="42">
        <f>G24-75</f>
        <v>45429</v>
      </c>
      <c r="H29" s="79"/>
    </row>
    <row r="30" spans="2:8" x14ac:dyDescent="0.25">
      <c r="F30" t="s">
        <v>197</v>
      </c>
      <c r="G30" s="42">
        <f>G24-30</f>
        <v>45474</v>
      </c>
      <c r="H30" s="79"/>
    </row>
    <row r="31" spans="2:8" x14ac:dyDescent="0.25">
      <c r="F31" t="s">
        <v>198</v>
      </c>
      <c r="G31" s="42">
        <f>G24-14</f>
        <v>45490</v>
      </c>
      <c r="H31" s="79"/>
    </row>
    <row r="32" spans="2:8" x14ac:dyDescent="0.25">
      <c r="H32" s="79"/>
    </row>
    <row r="33" spans="6:6" x14ac:dyDescent="0.25">
      <c r="F33" s="42"/>
    </row>
    <row r="34" spans="6:6" x14ac:dyDescent="0.25">
      <c r="F34" s="42"/>
    </row>
    <row r="35" spans="6:6" x14ac:dyDescent="0.25">
      <c r="F35" s="42"/>
    </row>
    <row r="36" spans="6:6" x14ac:dyDescent="0.25">
      <c r="F36" s="42"/>
    </row>
  </sheetData>
  <mergeCells count="15">
    <mergeCell ref="C24:D24"/>
    <mergeCell ref="B20:B22"/>
    <mergeCell ref="B17:F17"/>
    <mergeCell ref="C19:F19"/>
    <mergeCell ref="C18:F18"/>
    <mergeCell ref="B18:B19"/>
    <mergeCell ref="D7:F7"/>
    <mergeCell ref="C15:E15"/>
    <mergeCell ref="C14:E14"/>
    <mergeCell ref="C13:E13"/>
    <mergeCell ref="C12:E12"/>
    <mergeCell ref="C11:E11"/>
    <mergeCell ref="C10:E10"/>
    <mergeCell ref="C9:E9"/>
    <mergeCell ref="B7:C7"/>
  </mergeCells>
  <dataValidations count="1">
    <dataValidation type="list" allowBlank="1" showInputMessage="1" showErrorMessage="1" sqref="G24" xr:uid="{289EB5A8-E134-44CE-9ED8-8AC15D92158C}">
      <formula1>$D$25:$D$28</formula1>
    </dataValidation>
  </dataValidations>
  <hyperlinks>
    <hyperlink ref="C10:D10" location="'1. Build Ops &amp; Mgmt'!A1" display="Building Operations &amp; Management" xr:uid="{C33FCC3D-B626-44B1-9C95-CD08890FFE2C}"/>
    <hyperlink ref="C11:D11" location="'2. Life Safety &amp; Security'!A1" display="Life Safety, Security, &amp; Risk Management" xr:uid="{26BF0A29-D96A-45C6-A3F0-851EA43C0DF8}"/>
    <hyperlink ref="C12:D12" location="'3. Training &amp; Education'!A1" display="Training &amp; Education" xr:uid="{DC2B3B8E-51C1-485A-A9BC-0216A6D127FA}"/>
    <hyperlink ref="C13:D13" location="'4. Energy'!A1" display="Energy" xr:uid="{A873CA3E-929E-4431-83B3-38EEDAECCE07}"/>
    <hyperlink ref="C14:D14" location="'5. Environmental'!A1" display="Environmental, Sustainability, Health &amp; Wellness" xr:uid="{B1BADCB5-74EF-4079-AA5B-F0D73696BE7B}"/>
    <hyperlink ref="C15:D15" location="'6. Tenant Relations'!A1" display="Tenant/Occupant Relations, Community Involvement" xr:uid="{C5C0CF70-8B97-4766-B041-345F4140F213}"/>
    <hyperlink ref="D20" r:id="rId1" xr:uid="{F83555B9-DDD7-4DEC-A77C-7503B1E5B13C}"/>
  </hyperlinks>
  <pageMargins left="0.7" right="0.7" top="0.75" bottom="0.75" header="0.3" footer="0.3"/>
  <pageSetup scale="6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57CCF-CD5B-48CE-ACA8-42E81DC94B9A}">
  <sheetPr>
    <pageSetUpPr fitToPage="1"/>
  </sheetPr>
  <dimension ref="B2:H40"/>
  <sheetViews>
    <sheetView zoomScale="85" zoomScaleNormal="85" zoomScaleSheetLayoutView="85" workbookViewId="0">
      <pane ySplit="1" topLeftCell="A2" activePane="bottomLeft" state="frozen"/>
      <selection pane="bottomLeft" activeCell="E32" sqref="E32"/>
    </sheetView>
  </sheetViews>
  <sheetFormatPr defaultRowHeight="15" x14ac:dyDescent="0.25"/>
  <cols>
    <col min="2" max="2" width="17.140625" customWidth="1"/>
    <col min="3" max="3" width="15.140625" customWidth="1"/>
    <col min="4" max="4" width="118.85546875" style="2" customWidth="1"/>
    <col min="5" max="5" width="60.85546875" style="75" customWidth="1"/>
    <col min="6" max="6" width="8.85546875" style="35"/>
  </cols>
  <sheetData>
    <row r="2" spans="2:6" s="4" customFormat="1" ht="21.75" thickBot="1" x14ac:dyDescent="0.4">
      <c r="B2" s="4" t="s">
        <v>202</v>
      </c>
      <c r="D2" s="5" t="str" cm="1">
        <f t="array" ref="D2:F2">'Scoring Eval'!D7:F7</f>
        <v>BUILDING NAME</v>
      </c>
      <c r="E2" s="73">
        <v>0</v>
      </c>
      <c r="F2" s="36">
        <v>0</v>
      </c>
    </row>
    <row r="3" spans="2:6" s="3" customFormat="1" ht="18.75" x14ac:dyDescent="0.3">
      <c r="B3" s="64" t="s">
        <v>0</v>
      </c>
      <c r="C3" s="65"/>
      <c r="D3" s="16" t="s">
        <v>1</v>
      </c>
      <c r="E3" s="76"/>
      <c r="F3" s="37"/>
    </row>
    <row r="4" spans="2:6" x14ac:dyDescent="0.25">
      <c r="B4" s="8" t="s">
        <v>163</v>
      </c>
      <c r="C4" s="1" t="s">
        <v>2</v>
      </c>
      <c r="D4" s="9" t="s">
        <v>12</v>
      </c>
    </row>
    <row r="5" spans="2:6" x14ac:dyDescent="0.25">
      <c r="B5" s="66"/>
      <c r="C5" s="67"/>
      <c r="D5" s="7" t="s">
        <v>93</v>
      </c>
    </row>
    <row r="6" spans="2:6" x14ac:dyDescent="0.25">
      <c r="B6" s="20">
        <v>1</v>
      </c>
      <c r="C6" s="21"/>
      <c r="D6" s="22" t="s">
        <v>94</v>
      </c>
      <c r="F6" s="15"/>
    </row>
    <row r="7" spans="2:6" x14ac:dyDescent="0.25">
      <c r="B7" s="66"/>
      <c r="C7" s="67"/>
      <c r="D7" s="7" t="s">
        <v>95</v>
      </c>
    </row>
    <row r="8" spans="2:6" ht="45" x14ac:dyDescent="0.25">
      <c r="B8" s="20">
        <v>1</v>
      </c>
      <c r="C8" s="21"/>
      <c r="D8" s="22" t="s">
        <v>96</v>
      </c>
      <c r="E8" s="75" t="s">
        <v>215</v>
      </c>
    </row>
    <row r="9" spans="2:6" x14ac:dyDescent="0.25">
      <c r="B9" s="66"/>
      <c r="C9" s="67"/>
      <c r="D9" s="7" t="s">
        <v>97</v>
      </c>
    </row>
    <row r="10" spans="2:6" ht="60" x14ac:dyDescent="0.25">
      <c r="B10" s="20">
        <v>2</v>
      </c>
      <c r="C10" s="21"/>
      <c r="D10" s="22" t="s">
        <v>98</v>
      </c>
      <c r="E10" s="75" t="s">
        <v>216</v>
      </c>
    </row>
    <row r="11" spans="2:6" x14ac:dyDescent="0.25">
      <c r="B11" s="66"/>
      <c r="C11" s="67"/>
      <c r="D11" s="7" t="s">
        <v>99</v>
      </c>
    </row>
    <row r="12" spans="2:6" x14ac:dyDescent="0.25">
      <c r="B12" s="66"/>
      <c r="C12" s="67"/>
      <c r="D12" s="7" t="s">
        <v>100</v>
      </c>
      <c r="F12" s="15"/>
    </row>
    <row r="13" spans="2:6" x14ac:dyDescent="0.25">
      <c r="B13" s="20">
        <v>1</v>
      </c>
      <c r="C13" s="21"/>
      <c r="D13" s="22" t="s">
        <v>102</v>
      </c>
    </row>
    <row r="14" spans="2:6" x14ac:dyDescent="0.25">
      <c r="B14" s="20">
        <v>1</v>
      </c>
      <c r="C14" s="21"/>
      <c r="D14" s="22" t="s">
        <v>101</v>
      </c>
    </row>
    <row r="15" spans="2:6" x14ac:dyDescent="0.25">
      <c r="B15" s="20">
        <v>1</v>
      </c>
      <c r="C15" s="21"/>
      <c r="D15" s="22" t="s">
        <v>103</v>
      </c>
    </row>
    <row r="16" spans="2:6" x14ac:dyDescent="0.25">
      <c r="B16" s="66"/>
      <c r="C16" s="67"/>
      <c r="D16" s="7" t="s">
        <v>104</v>
      </c>
    </row>
    <row r="17" spans="2:6" x14ac:dyDescent="0.25">
      <c r="B17" s="20">
        <v>1</v>
      </c>
      <c r="C17" s="21"/>
      <c r="D17" s="22" t="s">
        <v>105</v>
      </c>
    </row>
    <row r="18" spans="2:6" x14ac:dyDescent="0.25">
      <c r="B18" s="20">
        <v>1</v>
      </c>
      <c r="C18" s="21"/>
      <c r="D18" s="22" t="s">
        <v>106</v>
      </c>
    </row>
    <row r="19" spans="2:6" x14ac:dyDescent="0.25">
      <c r="B19" s="20">
        <v>1</v>
      </c>
      <c r="C19" s="21"/>
      <c r="D19" s="22" t="s">
        <v>107</v>
      </c>
    </row>
    <row r="20" spans="2:6" x14ac:dyDescent="0.25">
      <c r="B20" s="20">
        <v>0</v>
      </c>
      <c r="C20" s="21"/>
      <c r="D20" s="22" t="s">
        <v>108</v>
      </c>
    </row>
    <row r="21" spans="2:6" x14ac:dyDescent="0.25">
      <c r="B21" s="20">
        <v>0</v>
      </c>
      <c r="C21" s="21"/>
      <c r="D21" s="22" t="s">
        <v>109</v>
      </c>
    </row>
    <row r="22" spans="2:6" x14ac:dyDescent="0.25">
      <c r="B22" s="20">
        <v>0</v>
      </c>
      <c r="C22" s="21"/>
      <c r="D22" s="22" t="s">
        <v>110</v>
      </c>
    </row>
    <row r="23" spans="2:6" x14ac:dyDescent="0.25">
      <c r="B23" s="66"/>
      <c r="C23" s="67"/>
      <c r="D23" s="7" t="s">
        <v>111</v>
      </c>
    </row>
    <row r="24" spans="2:6" ht="30" x14ac:dyDescent="0.25">
      <c r="B24" s="20">
        <v>2</v>
      </c>
      <c r="C24" s="21"/>
      <c r="D24" s="22" t="s">
        <v>112</v>
      </c>
      <c r="E24" s="75" t="s">
        <v>218</v>
      </c>
    </row>
    <row r="25" spans="2:6" x14ac:dyDescent="0.25">
      <c r="B25" s="20">
        <v>1</v>
      </c>
      <c r="C25" s="21"/>
      <c r="D25" s="22" t="s">
        <v>113</v>
      </c>
    </row>
    <row r="26" spans="2:6" ht="45" x14ac:dyDescent="0.25">
      <c r="B26" s="20">
        <v>1</v>
      </c>
      <c r="C26" s="21"/>
      <c r="D26" s="22" t="s">
        <v>114</v>
      </c>
      <c r="E26" s="75" t="s">
        <v>219</v>
      </c>
    </row>
    <row r="27" spans="2:6" x14ac:dyDescent="0.25">
      <c r="B27" s="66"/>
      <c r="C27" s="67"/>
      <c r="D27" s="7" t="s">
        <v>115</v>
      </c>
    </row>
    <row r="28" spans="2:6" ht="90" x14ac:dyDescent="0.25">
      <c r="B28" s="20">
        <v>1</v>
      </c>
      <c r="C28" s="21"/>
      <c r="D28" s="22" t="s">
        <v>116</v>
      </c>
      <c r="E28" s="75" t="s">
        <v>220</v>
      </c>
      <c r="F28" s="15"/>
    </row>
    <row r="29" spans="2:6" ht="75" x14ac:dyDescent="0.25">
      <c r="B29" s="20">
        <v>1</v>
      </c>
      <c r="C29" s="21"/>
      <c r="D29" s="22" t="s">
        <v>117</v>
      </c>
      <c r="E29" s="75" t="s">
        <v>221</v>
      </c>
    </row>
    <row r="30" spans="2:6" ht="105" x14ac:dyDescent="0.25">
      <c r="B30" s="20">
        <v>1</v>
      </c>
      <c r="C30" s="21"/>
      <c r="D30" s="22" t="s">
        <v>118</v>
      </c>
      <c r="E30" s="75" t="s">
        <v>222</v>
      </c>
    </row>
    <row r="31" spans="2:6" ht="90.75" thickBot="1" x14ac:dyDescent="0.3">
      <c r="B31" s="23">
        <v>1</v>
      </c>
      <c r="C31" s="24"/>
      <c r="D31" s="25" t="s">
        <v>119</v>
      </c>
      <c r="E31" s="75" t="s">
        <v>223</v>
      </c>
    </row>
    <row r="32" spans="2:6" ht="16.5" thickTop="1" thickBot="1" x14ac:dyDescent="0.3">
      <c r="B32" s="10">
        <f>SUM(B5:B31)</f>
        <v>18</v>
      </c>
      <c r="C32" s="11">
        <f>SUM(C5:C31)</f>
        <v>0</v>
      </c>
      <c r="D32" s="12"/>
    </row>
    <row r="33" spans="2:8" x14ac:dyDescent="0.25">
      <c r="B33" t="s">
        <v>201</v>
      </c>
      <c r="C33">
        <v>14</v>
      </c>
      <c r="D33"/>
      <c r="F33" s="2"/>
      <c r="G33" s="35"/>
      <c r="H33" s="35"/>
    </row>
    <row r="34" spans="2:8" x14ac:dyDescent="0.25">
      <c r="B34" t="s">
        <v>171</v>
      </c>
      <c r="C34" s="26">
        <f>C32/14</f>
        <v>0</v>
      </c>
    </row>
    <row r="35" spans="2:8" x14ac:dyDescent="0.25">
      <c r="C35" s="26"/>
    </row>
    <row r="36" spans="2:8" x14ac:dyDescent="0.25">
      <c r="B36" s="43"/>
    </row>
    <row r="37" spans="2:8" x14ac:dyDescent="0.25">
      <c r="B37" s="44"/>
      <c r="C37" s="44"/>
    </row>
    <row r="38" spans="2:8" x14ac:dyDescent="0.25">
      <c r="B38" s="44"/>
      <c r="C38" s="44"/>
    </row>
    <row r="39" spans="2:8" x14ac:dyDescent="0.25">
      <c r="B39" s="44"/>
      <c r="C39" s="44"/>
    </row>
    <row r="40" spans="2:8" x14ac:dyDescent="0.25">
      <c r="C40" s="27"/>
    </row>
  </sheetData>
  <mergeCells count="9">
    <mergeCell ref="B3:C3"/>
    <mergeCell ref="B16:C16"/>
    <mergeCell ref="B23:C23"/>
    <mergeCell ref="B27:C27"/>
    <mergeCell ref="B5:C5"/>
    <mergeCell ref="B7:C7"/>
    <mergeCell ref="B9:C9"/>
    <mergeCell ref="B11:C11"/>
    <mergeCell ref="B12:C12"/>
  </mergeCells>
  <conditionalFormatting sqref="C32">
    <cfRule type="cellIs" dxfId="5" priority="6" operator="greaterThanOrEqual">
      <formula>14</formula>
    </cfRule>
  </conditionalFormatting>
  <pageMargins left="0.7" right="0.7" top="0.75" bottom="0.75" header="0.3" footer="0.3"/>
  <pageSetup scale="6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DE8AA-20BE-46D2-95EA-A0E8518F51FE}">
  <sheetPr>
    <pageSetUpPr fitToPage="1"/>
  </sheetPr>
  <dimension ref="B1:G41"/>
  <sheetViews>
    <sheetView zoomScale="85" zoomScaleNormal="85" workbookViewId="0">
      <pane ySplit="1" topLeftCell="A2" activePane="bottomLeft" state="frozen"/>
      <selection activeCell="C180" sqref="C180"/>
      <selection pane="bottomLeft" activeCell="E35" sqref="E35"/>
    </sheetView>
  </sheetViews>
  <sheetFormatPr defaultRowHeight="15" x14ac:dyDescent="0.25"/>
  <cols>
    <col min="2" max="2" width="16.7109375" customWidth="1"/>
    <col min="3" max="3" width="14.85546875" customWidth="1"/>
    <col min="4" max="4" width="118.85546875" style="2" customWidth="1"/>
    <col min="5" max="5" width="69.85546875" style="2" customWidth="1"/>
    <col min="6" max="6" width="28.28515625" customWidth="1"/>
  </cols>
  <sheetData>
    <row r="1" spans="2:7" x14ac:dyDescent="0.25">
      <c r="B1" s="2"/>
    </row>
    <row r="2" spans="2:7" s="4" customFormat="1" ht="21.75" thickBot="1" x14ac:dyDescent="0.4">
      <c r="B2" s="4" t="s">
        <v>202</v>
      </c>
      <c r="D2" s="5" t="str">
        <f>'1. Build Ops &amp; Mgmt'!D2</f>
        <v>BUILDING NAME</v>
      </c>
      <c r="E2" s="5"/>
    </row>
    <row r="3" spans="2:7" s="6" customFormat="1" ht="18.75" x14ac:dyDescent="0.3">
      <c r="B3" s="64" t="s">
        <v>3</v>
      </c>
      <c r="C3" s="65"/>
      <c r="D3" s="16" t="s">
        <v>167</v>
      </c>
      <c r="E3" s="70"/>
    </row>
    <row r="4" spans="2:7" x14ac:dyDescent="0.25">
      <c r="B4" s="8" t="s">
        <v>163</v>
      </c>
      <c r="C4" s="1" t="s">
        <v>2</v>
      </c>
      <c r="D4" s="9" t="s">
        <v>12</v>
      </c>
    </row>
    <row r="5" spans="2:7" x14ac:dyDescent="0.25">
      <c r="B5" s="68"/>
      <c r="C5" s="69"/>
      <c r="D5" s="7" t="s">
        <v>120</v>
      </c>
    </row>
    <row r="6" spans="2:7" ht="30" x14ac:dyDescent="0.25">
      <c r="B6" s="20">
        <v>2</v>
      </c>
      <c r="C6" s="21"/>
      <c r="D6" s="22" t="s">
        <v>121</v>
      </c>
      <c r="E6" s="2" t="s">
        <v>225</v>
      </c>
      <c r="G6" s="15"/>
    </row>
    <row r="7" spans="2:7" ht="30" x14ac:dyDescent="0.25">
      <c r="B7" s="20">
        <v>1</v>
      </c>
      <c r="C7" s="21"/>
      <c r="D7" s="22" t="s">
        <v>122</v>
      </c>
      <c r="E7" s="2" t="s">
        <v>224</v>
      </c>
      <c r="G7" s="15"/>
    </row>
    <row r="8" spans="2:7" ht="75" x14ac:dyDescent="0.25">
      <c r="B8" s="20">
        <v>1</v>
      </c>
      <c r="C8" s="21"/>
      <c r="D8" s="22" t="s">
        <v>123</v>
      </c>
      <c r="E8" s="2" t="s">
        <v>226</v>
      </c>
      <c r="G8" s="15"/>
    </row>
    <row r="9" spans="2:7" x14ac:dyDescent="0.25">
      <c r="B9" s="68"/>
      <c r="C9" s="69"/>
      <c r="D9" s="7" t="s">
        <v>124</v>
      </c>
    </row>
    <row r="10" spans="2:7" ht="60" x14ac:dyDescent="0.25">
      <c r="B10" s="20">
        <v>1</v>
      </c>
      <c r="C10" s="21"/>
      <c r="D10" s="22" t="s">
        <v>162</v>
      </c>
      <c r="E10" s="2" t="s">
        <v>227</v>
      </c>
      <c r="G10" s="15"/>
    </row>
    <row r="11" spans="2:7" x14ac:dyDescent="0.25">
      <c r="B11" s="68"/>
      <c r="C11" s="69"/>
      <c r="D11" s="7" t="s">
        <v>125</v>
      </c>
    </row>
    <row r="12" spans="2:7" x14ac:dyDescent="0.25">
      <c r="B12" s="20">
        <v>2</v>
      </c>
      <c r="C12" s="21"/>
      <c r="D12" s="22" t="s">
        <v>126</v>
      </c>
      <c r="E12" s="2" t="s">
        <v>228</v>
      </c>
      <c r="G12" s="15"/>
    </row>
    <row r="13" spans="2:7" x14ac:dyDescent="0.25">
      <c r="B13" s="68"/>
      <c r="C13" s="69"/>
      <c r="D13" s="7" t="s">
        <v>164</v>
      </c>
    </row>
    <row r="14" spans="2:7" ht="30" x14ac:dyDescent="0.25">
      <c r="B14" s="20">
        <v>1</v>
      </c>
      <c r="C14" s="21"/>
      <c r="D14" s="22" t="s">
        <v>127</v>
      </c>
      <c r="G14" s="15"/>
    </row>
    <row r="15" spans="2:7" ht="30" x14ac:dyDescent="0.25">
      <c r="B15" s="20">
        <v>1</v>
      </c>
      <c r="C15" s="21"/>
      <c r="D15" s="22" t="s">
        <v>165</v>
      </c>
      <c r="E15" s="2" t="s">
        <v>229</v>
      </c>
    </row>
    <row r="16" spans="2:7" x14ac:dyDescent="0.25">
      <c r="B16" s="68"/>
      <c r="C16" s="69"/>
      <c r="D16" s="7" t="s">
        <v>129</v>
      </c>
    </row>
    <row r="17" spans="2:7" x14ac:dyDescent="0.25">
      <c r="B17" s="20">
        <v>1</v>
      </c>
      <c r="C17" s="21"/>
      <c r="D17" s="22" t="s">
        <v>128</v>
      </c>
      <c r="E17" s="2" t="s">
        <v>230</v>
      </c>
    </row>
    <row r="18" spans="2:7" ht="45" x14ac:dyDescent="0.25">
      <c r="B18" s="20">
        <v>1</v>
      </c>
      <c r="C18" s="21"/>
      <c r="D18" s="22" t="s">
        <v>166</v>
      </c>
      <c r="E18" s="2" t="s">
        <v>217</v>
      </c>
    </row>
    <row r="19" spans="2:7" x14ac:dyDescent="0.25">
      <c r="B19" s="68"/>
      <c r="C19" s="69"/>
      <c r="D19" s="7" t="s">
        <v>130</v>
      </c>
    </row>
    <row r="20" spans="2:7" ht="30" x14ac:dyDescent="0.25">
      <c r="B20" s="17">
        <v>2</v>
      </c>
      <c r="C20" s="18"/>
      <c r="D20" s="19" t="s">
        <v>132</v>
      </c>
      <c r="E20" s="2" t="s">
        <v>231</v>
      </c>
    </row>
    <row r="21" spans="2:7" x14ac:dyDescent="0.25">
      <c r="B21" s="17">
        <v>1</v>
      </c>
      <c r="C21" s="18"/>
      <c r="D21" s="19" t="s">
        <v>131</v>
      </c>
      <c r="E21" s="2" t="s">
        <v>232</v>
      </c>
    </row>
    <row r="22" spans="2:7" x14ac:dyDescent="0.25">
      <c r="B22" s="68"/>
      <c r="C22" s="69"/>
      <c r="D22" s="7" t="s">
        <v>133</v>
      </c>
    </row>
    <row r="23" spans="2:7" ht="30" x14ac:dyDescent="0.25">
      <c r="B23" s="20">
        <v>3</v>
      </c>
      <c r="C23" s="21"/>
      <c r="D23" s="22" t="s">
        <v>134</v>
      </c>
      <c r="E23" s="2" t="s">
        <v>233</v>
      </c>
    </row>
    <row r="24" spans="2:7" x14ac:dyDescent="0.25">
      <c r="B24" s="20">
        <v>1</v>
      </c>
      <c r="C24" s="21"/>
      <c r="D24" s="22" t="s">
        <v>135</v>
      </c>
      <c r="E24" s="2" t="s">
        <v>234</v>
      </c>
    </row>
    <row r="25" spans="2:7" ht="60" x14ac:dyDescent="0.25">
      <c r="B25" s="20">
        <v>1</v>
      </c>
      <c r="C25" s="21"/>
      <c r="D25" s="22" t="s">
        <v>136</v>
      </c>
      <c r="E25" s="2" t="s">
        <v>235</v>
      </c>
      <c r="G25" s="15"/>
    </row>
    <row r="26" spans="2:7" x14ac:dyDescent="0.25">
      <c r="B26" s="68"/>
      <c r="C26" s="69"/>
      <c r="D26" s="7" t="s">
        <v>137</v>
      </c>
    </row>
    <row r="27" spans="2:7" x14ac:dyDescent="0.25">
      <c r="B27" s="17">
        <v>1</v>
      </c>
      <c r="C27" s="18"/>
      <c r="D27" s="19" t="s">
        <v>138</v>
      </c>
    </row>
    <row r="28" spans="2:7" ht="45" x14ac:dyDescent="0.25">
      <c r="B28" s="17">
        <v>1</v>
      </c>
      <c r="C28" s="18"/>
      <c r="D28" s="19" t="s">
        <v>139</v>
      </c>
      <c r="E28" s="2" t="s">
        <v>236</v>
      </c>
    </row>
    <row r="29" spans="2:7" x14ac:dyDescent="0.25">
      <c r="B29" s="68"/>
      <c r="C29" s="69"/>
      <c r="D29" s="7" t="s">
        <v>140</v>
      </c>
    </row>
    <row r="30" spans="2:7" ht="47.25" customHeight="1" x14ac:dyDescent="0.25">
      <c r="B30" s="20">
        <v>3</v>
      </c>
      <c r="C30" s="21"/>
      <c r="D30" s="22" t="s">
        <v>170</v>
      </c>
      <c r="E30" s="2" t="s">
        <v>237</v>
      </c>
      <c r="G30" s="15"/>
    </row>
    <row r="31" spans="2:7" x14ac:dyDescent="0.25">
      <c r="B31" s="68"/>
      <c r="C31" s="69"/>
      <c r="D31" s="7" t="s">
        <v>141</v>
      </c>
    </row>
    <row r="32" spans="2:7" ht="30" x14ac:dyDescent="0.25">
      <c r="B32" s="20">
        <v>1</v>
      </c>
      <c r="C32" s="21"/>
      <c r="D32" s="22" t="s">
        <v>142</v>
      </c>
      <c r="E32" s="2" t="s">
        <v>238</v>
      </c>
    </row>
    <row r="33" spans="2:7" x14ac:dyDescent="0.25">
      <c r="B33" s="68"/>
      <c r="C33" s="69"/>
      <c r="D33" s="7" t="s">
        <v>143</v>
      </c>
    </row>
    <row r="34" spans="2:7" ht="30.75" thickBot="1" x14ac:dyDescent="0.3">
      <c r="B34" s="23">
        <v>1</v>
      </c>
      <c r="C34" s="21"/>
      <c r="D34" s="25" t="s">
        <v>144</v>
      </c>
      <c r="E34" s="2" t="s">
        <v>239</v>
      </c>
    </row>
    <row r="35" spans="2:7" ht="16.5" thickTop="1" thickBot="1" x14ac:dyDescent="0.3">
      <c r="B35" s="10">
        <f>SUM(B5:B34)</f>
        <v>26</v>
      </c>
      <c r="C35" s="11">
        <f t="shared" ref="C35" si="0">SUM(C5:C34)</f>
        <v>0</v>
      </c>
      <c r="D35" s="12"/>
    </row>
    <row r="36" spans="2:7" x14ac:dyDescent="0.25">
      <c r="B36" t="s">
        <v>201</v>
      </c>
      <c r="C36">
        <v>17</v>
      </c>
    </row>
    <row r="37" spans="2:7" x14ac:dyDescent="0.25">
      <c r="B37" t="s">
        <v>171</v>
      </c>
      <c r="C37" s="26">
        <f>C35/17</f>
        <v>0</v>
      </c>
    </row>
    <row r="38" spans="2:7" x14ac:dyDescent="0.25">
      <c r="C38" s="26"/>
      <c r="E38" s="74"/>
      <c r="F38" s="35"/>
      <c r="G38" s="35"/>
    </row>
    <row r="39" spans="2:7" x14ac:dyDescent="0.25">
      <c r="B39" s="43"/>
      <c r="E39" s="74"/>
      <c r="F39" s="35"/>
      <c r="G39" s="35"/>
    </row>
    <row r="40" spans="2:7" x14ac:dyDescent="0.25">
      <c r="E40" s="74"/>
      <c r="F40" s="35"/>
      <c r="G40" s="35"/>
    </row>
    <row r="41" spans="2:7" x14ac:dyDescent="0.25">
      <c r="E41" s="74"/>
      <c r="F41" s="35"/>
      <c r="G41" s="35"/>
    </row>
  </sheetData>
  <mergeCells count="12">
    <mergeCell ref="B3:C3"/>
    <mergeCell ref="B5:C5"/>
    <mergeCell ref="B9:C9"/>
    <mergeCell ref="B29:C29"/>
    <mergeCell ref="B31:C31"/>
    <mergeCell ref="B33:C33"/>
    <mergeCell ref="B11:C11"/>
    <mergeCell ref="B13:C13"/>
    <mergeCell ref="B16:C16"/>
    <mergeCell ref="B19:C19"/>
    <mergeCell ref="B22:C22"/>
    <mergeCell ref="B26:C26"/>
  </mergeCells>
  <conditionalFormatting sqref="C35">
    <cfRule type="cellIs" dxfId="4" priority="5" operator="greaterThanOrEqual">
      <formula>17</formula>
    </cfRule>
  </conditionalFormatting>
  <pageMargins left="0.7" right="0.7" top="0.75" bottom="0.75" header="0.3" footer="0.3"/>
  <pageSetup scale="6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6807-A682-47BC-8B13-7CE543C51D2F}">
  <sheetPr>
    <pageSetUpPr fitToPage="1"/>
  </sheetPr>
  <dimension ref="B1:F48"/>
  <sheetViews>
    <sheetView zoomScale="85" zoomScaleNormal="85" workbookViewId="0">
      <pane ySplit="1" topLeftCell="A2" activePane="bottomLeft" state="frozen"/>
      <selection activeCell="C180" sqref="C180"/>
      <selection pane="bottomLeft" activeCell="E40" sqref="E40"/>
    </sheetView>
  </sheetViews>
  <sheetFormatPr defaultRowHeight="15" x14ac:dyDescent="0.25"/>
  <cols>
    <col min="2" max="2" width="17.140625" customWidth="1"/>
    <col min="3" max="3" width="14.7109375" customWidth="1"/>
    <col min="4" max="4" width="118.85546875" style="2" customWidth="1"/>
    <col min="5" max="5" width="64.42578125" style="2" customWidth="1"/>
  </cols>
  <sheetData>
    <row r="1" spans="2:5" x14ac:dyDescent="0.25">
      <c r="B1" s="2"/>
    </row>
    <row r="2" spans="2:5" s="4" customFormat="1" ht="21.75" thickBot="1" x14ac:dyDescent="0.4">
      <c r="B2" s="4" t="s">
        <v>202</v>
      </c>
      <c r="D2" s="5" t="str">
        <f>'1. Build Ops &amp; Mgmt'!D2</f>
        <v>BUILDING NAME</v>
      </c>
      <c r="E2" s="5"/>
    </row>
    <row r="3" spans="2:5" s="6" customFormat="1" ht="18.75" x14ac:dyDescent="0.3">
      <c r="B3" s="64" t="s">
        <v>4</v>
      </c>
      <c r="C3" s="65"/>
      <c r="D3" s="16" t="s">
        <v>5</v>
      </c>
      <c r="E3" s="70"/>
    </row>
    <row r="4" spans="2:5" x14ac:dyDescent="0.25">
      <c r="B4" s="8" t="s">
        <v>163</v>
      </c>
      <c r="C4" s="1" t="s">
        <v>2</v>
      </c>
      <c r="D4" s="9" t="s">
        <v>12</v>
      </c>
    </row>
    <row r="5" spans="2:5" x14ac:dyDescent="0.25">
      <c r="B5" s="68"/>
      <c r="C5" s="69"/>
      <c r="D5" s="7" t="s">
        <v>77</v>
      </c>
    </row>
    <row r="6" spans="2:5" x14ac:dyDescent="0.25">
      <c r="B6" s="20">
        <v>1</v>
      </c>
      <c r="C6" s="21"/>
      <c r="D6" s="22" t="s">
        <v>62</v>
      </c>
    </row>
    <row r="7" spans="2:5" x14ac:dyDescent="0.25">
      <c r="B7" s="20">
        <v>1</v>
      </c>
      <c r="C7" s="21"/>
      <c r="D7" s="22" t="s">
        <v>63</v>
      </c>
    </row>
    <row r="8" spans="2:5" x14ac:dyDescent="0.25">
      <c r="B8" s="20">
        <v>1</v>
      </c>
      <c r="C8" s="21"/>
      <c r="D8" s="22" t="s">
        <v>64</v>
      </c>
    </row>
    <row r="9" spans="2:5" x14ac:dyDescent="0.25">
      <c r="B9" s="20">
        <v>1</v>
      </c>
      <c r="C9" s="21"/>
      <c r="D9" s="22" t="s">
        <v>65</v>
      </c>
    </row>
    <row r="10" spans="2:5" x14ac:dyDescent="0.25">
      <c r="B10" s="20">
        <v>1</v>
      </c>
      <c r="C10" s="21"/>
      <c r="D10" s="22" t="s">
        <v>66</v>
      </c>
    </row>
    <row r="11" spans="2:5" x14ac:dyDescent="0.25">
      <c r="B11" s="20">
        <v>0</v>
      </c>
      <c r="C11" s="21"/>
      <c r="D11" s="22" t="s">
        <v>67</v>
      </c>
    </row>
    <row r="12" spans="2:5" x14ac:dyDescent="0.25">
      <c r="B12" s="20">
        <v>0</v>
      </c>
      <c r="C12" s="21"/>
      <c r="D12" s="22" t="s">
        <v>68</v>
      </c>
    </row>
    <row r="13" spans="2:5" x14ac:dyDescent="0.25">
      <c r="B13" s="20">
        <v>0</v>
      </c>
      <c r="C13" s="21"/>
      <c r="D13" s="22" t="s">
        <v>69</v>
      </c>
    </row>
    <row r="14" spans="2:5" x14ac:dyDescent="0.25">
      <c r="B14" s="20">
        <v>0</v>
      </c>
      <c r="C14" s="21"/>
      <c r="D14" s="22" t="s">
        <v>70</v>
      </c>
    </row>
    <row r="15" spans="2:5" x14ac:dyDescent="0.25">
      <c r="B15" s="20">
        <v>0</v>
      </c>
      <c r="C15" s="21"/>
      <c r="D15" s="22" t="s">
        <v>71</v>
      </c>
    </row>
    <row r="16" spans="2:5" x14ac:dyDescent="0.25">
      <c r="B16" s="20">
        <v>0</v>
      </c>
      <c r="C16" s="21"/>
      <c r="D16" s="22" t="s">
        <v>72</v>
      </c>
    </row>
    <row r="17" spans="2:5" x14ac:dyDescent="0.25">
      <c r="B17" s="20">
        <v>0</v>
      </c>
      <c r="C17" s="21"/>
      <c r="D17" s="22" t="s">
        <v>73</v>
      </c>
    </row>
    <row r="18" spans="2:5" x14ac:dyDescent="0.25">
      <c r="B18" s="20">
        <v>0</v>
      </c>
      <c r="C18" s="21"/>
      <c r="D18" s="22" t="s">
        <v>74</v>
      </c>
    </row>
    <row r="19" spans="2:5" x14ac:dyDescent="0.25">
      <c r="B19" s="20">
        <v>0</v>
      </c>
      <c r="C19" s="21"/>
      <c r="D19" s="22" t="s">
        <v>75</v>
      </c>
    </row>
    <row r="20" spans="2:5" x14ac:dyDescent="0.25">
      <c r="B20" s="20">
        <v>0</v>
      </c>
      <c r="C20" s="21"/>
      <c r="D20" s="22" t="s">
        <v>76</v>
      </c>
    </row>
    <row r="21" spans="2:5" x14ac:dyDescent="0.25">
      <c r="B21" s="68"/>
      <c r="C21" s="69"/>
      <c r="D21" s="7" t="s">
        <v>78</v>
      </c>
    </row>
    <row r="22" spans="2:5" ht="60" x14ac:dyDescent="0.25">
      <c r="B22" s="20">
        <v>4</v>
      </c>
      <c r="C22" s="21"/>
      <c r="D22" s="22" t="s">
        <v>79</v>
      </c>
      <c r="E22" s="2" t="s">
        <v>240</v>
      </c>
    </row>
    <row r="23" spans="2:5" x14ac:dyDescent="0.25">
      <c r="B23" s="68"/>
      <c r="C23" s="69"/>
      <c r="D23" s="7" t="s">
        <v>80</v>
      </c>
    </row>
    <row r="24" spans="2:5" ht="30" x14ac:dyDescent="0.25">
      <c r="B24" s="20">
        <v>2</v>
      </c>
      <c r="C24" s="21"/>
      <c r="D24" s="22" t="s">
        <v>81</v>
      </c>
      <c r="E24" s="2" t="s">
        <v>241</v>
      </c>
    </row>
    <row r="25" spans="2:5" ht="45" x14ac:dyDescent="0.25">
      <c r="B25" s="20">
        <v>2</v>
      </c>
      <c r="C25" s="21"/>
      <c r="D25" s="22" t="s">
        <v>82</v>
      </c>
      <c r="E25" s="2" t="s">
        <v>242</v>
      </c>
    </row>
    <row r="26" spans="2:5" x14ac:dyDescent="0.25">
      <c r="B26" s="68"/>
      <c r="C26" s="69"/>
      <c r="D26" s="7" t="s">
        <v>83</v>
      </c>
    </row>
    <row r="27" spans="2:5" x14ac:dyDescent="0.25">
      <c r="B27" s="20">
        <v>2</v>
      </c>
      <c r="C27" s="21"/>
      <c r="D27" s="22" t="s">
        <v>200</v>
      </c>
    </row>
    <row r="28" spans="2:5" x14ac:dyDescent="0.25">
      <c r="B28" s="13"/>
      <c r="C28" s="14"/>
      <c r="D28" s="7" t="s">
        <v>84</v>
      </c>
    </row>
    <row r="29" spans="2:5" x14ac:dyDescent="0.25">
      <c r="B29" s="20">
        <v>1</v>
      </c>
      <c r="C29" s="21"/>
      <c r="D29" s="22" t="s">
        <v>66</v>
      </c>
    </row>
    <row r="30" spans="2:5" x14ac:dyDescent="0.25">
      <c r="B30" s="20">
        <v>1</v>
      </c>
      <c r="C30" s="21"/>
      <c r="D30" s="22" t="s">
        <v>85</v>
      </c>
    </row>
    <row r="31" spans="2:5" x14ac:dyDescent="0.25">
      <c r="B31" s="20">
        <v>0</v>
      </c>
      <c r="C31" s="21"/>
      <c r="D31" s="22" t="s">
        <v>86</v>
      </c>
    </row>
    <row r="32" spans="2:5" x14ac:dyDescent="0.25">
      <c r="B32" s="20">
        <v>0</v>
      </c>
      <c r="C32" s="21"/>
      <c r="D32" s="22" t="s">
        <v>87</v>
      </c>
    </row>
    <row r="33" spans="2:6" x14ac:dyDescent="0.25">
      <c r="B33" s="20">
        <v>0</v>
      </c>
      <c r="C33" s="21"/>
      <c r="D33" s="22" t="s">
        <v>88</v>
      </c>
    </row>
    <row r="34" spans="2:6" x14ac:dyDescent="0.25">
      <c r="B34" s="20">
        <v>0</v>
      </c>
      <c r="C34" s="21"/>
      <c r="D34" s="22" t="s">
        <v>89</v>
      </c>
    </row>
    <row r="35" spans="2:6" x14ac:dyDescent="0.25">
      <c r="B35" s="20">
        <v>0</v>
      </c>
      <c r="C35" s="21"/>
      <c r="D35" s="22" t="s">
        <v>71</v>
      </c>
    </row>
    <row r="36" spans="2:6" x14ac:dyDescent="0.25">
      <c r="B36" s="68"/>
      <c r="C36" s="69"/>
      <c r="D36" s="7" t="s">
        <v>90</v>
      </c>
    </row>
    <row r="37" spans="2:6" ht="30" x14ac:dyDescent="0.25">
      <c r="B37" s="20">
        <v>1</v>
      </c>
      <c r="C37" s="21"/>
      <c r="D37" s="22" t="s">
        <v>91</v>
      </c>
      <c r="E37" s="2" t="s">
        <v>243</v>
      </c>
    </row>
    <row r="38" spans="2:6" ht="30" x14ac:dyDescent="0.25">
      <c r="B38" s="20">
        <v>1</v>
      </c>
      <c r="C38" s="21"/>
      <c r="D38" s="22" t="s">
        <v>92</v>
      </c>
      <c r="E38" s="2" t="s">
        <v>244</v>
      </c>
    </row>
    <row r="39" spans="2:6" ht="45.75" thickBot="1" x14ac:dyDescent="0.3">
      <c r="B39" s="23">
        <v>1</v>
      </c>
      <c r="C39" s="24"/>
      <c r="D39" s="25" t="s">
        <v>199</v>
      </c>
      <c r="E39" s="2" t="s">
        <v>245</v>
      </c>
    </row>
    <row r="40" spans="2:6" ht="16.5" thickTop="1" thickBot="1" x14ac:dyDescent="0.3">
      <c r="B40" s="10">
        <f>SUM(B5:B39)</f>
        <v>20</v>
      </c>
      <c r="C40" s="11">
        <f>SUM(C5:C39)</f>
        <v>0</v>
      </c>
      <c r="D40" s="12"/>
    </row>
    <row r="41" spans="2:6" x14ac:dyDescent="0.25">
      <c r="B41" t="s">
        <v>201</v>
      </c>
      <c r="C41" s="45">
        <v>10</v>
      </c>
    </row>
    <row r="42" spans="2:6" x14ac:dyDescent="0.25">
      <c r="B42" t="s">
        <v>171</v>
      </c>
      <c r="C42" s="26">
        <f>C40/10</f>
        <v>0</v>
      </c>
    </row>
    <row r="43" spans="2:6" x14ac:dyDescent="0.25">
      <c r="C43" s="26"/>
      <c r="E43" s="74"/>
      <c r="F43" s="35"/>
    </row>
    <row r="44" spans="2:6" x14ac:dyDescent="0.25">
      <c r="B44" s="43"/>
      <c r="E44" s="74"/>
      <c r="F44" s="35"/>
    </row>
    <row r="45" spans="2:6" x14ac:dyDescent="0.25">
      <c r="E45" s="74"/>
      <c r="F45" s="35"/>
    </row>
    <row r="46" spans="2:6" x14ac:dyDescent="0.25">
      <c r="E46" s="74"/>
      <c r="F46" s="35"/>
    </row>
    <row r="47" spans="2:6" x14ac:dyDescent="0.25">
      <c r="E47" s="74"/>
      <c r="F47" s="35"/>
    </row>
    <row r="48" spans="2:6" x14ac:dyDescent="0.25">
      <c r="B48" s="28"/>
      <c r="C48" s="28"/>
      <c r="E48" s="74"/>
      <c r="F48" s="35"/>
    </row>
  </sheetData>
  <mergeCells count="6">
    <mergeCell ref="B23:C23"/>
    <mergeCell ref="B26:C26"/>
    <mergeCell ref="B36:C36"/>
    <mergeCell ref="B3:C3"/>
    <mergeCell ref="B5:C5"/>
    <mergeCell ref="B21:C21"/>
  </mergeCells>
  <conditionalFormatting sqref="C40">
    <cfRule type="cellIs" dxfId="3" priority="4" operator="greaterThanOrEqual">
      <formula>10</formula>
    </cfRule>
  </conditionalFormatting>
  <pageMargins left="0.7" right="0.7" top="0.75" bottom="0.75" header="0.3" footer="0.3"/>
  <pageSetup scale="6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3FABF-4F9E-40F0-8B8C-9ECAD97AC20B}">
  <sheetPr>
    <pageSetUpPr fitToPage="1"/>
  </sheetPr>
  <dimension ref="B1:E34"/>
  <sheetViews>
    <sheetView zoomScale="85" zoomScaleNormal="85" workbookViewId="0">
      <pane ySplit="1" topLeftCell="A2" activePane="bottomLeft" state="frozen"/>
      <selection activeCell="C180" sqref="C180"/>
      <selection pane="bottomLeft" activeCell="D18" sqref="D18"/>
    </sheetView>
  </sheetViews>
  <sheetFormatPr defaultRowHeight="15" x14ac:dyDescent="0.25"/>
  <cols>
    <col min="2" max="2" width="18.7109375" customWidth="1"/>
    <col min="3" max="3" width="15.28515625" customWidth="1"/>
    <col min="4" max="4" width="118.85546875" style="2" customWidth="1"/>
    <col min="5" max="5" width="60.140625" style="2" customWidth="1"/>
  </cols>
  <sheetData>
    <row r="1" spans="2:5" x14ac:dyDescent="0.25">
      <c r="B1" s="2"/>
    </row>
    <row r="2" spans="2:5" s="4" customFormat="1" ht="21.75" thickBot="1" x14ac:dyDescent="0.4">
      <c r="B2" s="4" t="s">
        <v>202</v>
      </c>
      <c r="D2" s="5" t="str">
        <f>'1. Build Ops &amp; Mgmt'!D2</f>
        <v>BUILDING NAME</v>
      </c>
      <c r="E2" s="5"/>
    </row>
    <row r="3" spans="2:5" s="6" customFormat="1" ht="18.75" x14ac:dyDescent="0.3">
      <c r="B3" s="64" t="s">
        <v>6</v>
      </c>
      <c r="C3" s="65"/>
      <c r="D3" s="16" t="s">
        <v>7</v>
      </c>
      <c r="E3" s="70"/>
    </row>
    <row r="4" spans="2:5" x14ac:dyDescent="0.25">
      <c r="B4" s="8" t="s">
        <v>163</v>
      </c>
      <c r="C4" s="1" t="s">
        <v>2</v>
      </c>
      <c r="D4" s="9" t="s">
        <v>12</v>
      </c>
    </row>
    <row r="5" spans="2:5" x14ac:dyDescent="0.25">
      <c r="B5" s="68"/>
      <c r="C5" s="69"/>
      <c r="D5" s="7" t="s">
        <v>41</v>
      </c>
    </row>
    <row r="6" spans="2:5" x14ac:dyDescent="0.25">
      <c r="B6" s="20">
        <v>1</v>
      </c>
      <c r="C6" s="21"/>
      <c r="D6" s="22" t="s">
        <v>43</v>
      </c>
    </row>
    <row r="7" spans="2:5" x14ac:dyDescent="0.25">
      <c r="B7" s="20">
        <v>1</v>
      </c>
      <c r="C7" s="21"/>
      <c r="D7" s="22" t="s">
        <v>42</v>
      </c>
    </row>
    <row r="8" spans="2:5" x14ac:dyDescent="0.25">
      <c r="B8" s="20">
        <v>1</v>
      </c>
      <c r="C8" s="21"/>
      <c r="D8" s="22" t="s">
        <v>44</v>
      </c>
    </row>
    <row r="9" spans="2:5" x14ac:dyDescent="0.25">
      <c r="B9" s="20">
        <v>1</v>
      </c>
      <c r="C9" s="21"/>
      <c r="D9" s="22" t="s">
        <v>45</v>
      </c>
    </row>
    <row r="10" spans="2:5" x14ac:dyDescent="0.25">
      <c r="B10" s="68"/>
      <c r="C10" s="69"/>
      <c r="D10" s="7" t="s">
        <v>53</v>
      </c>
    </row>
    <row r="11" spans="2:5" ht="30" x14ac:dyDescent="0.25">
      <c r="B11" s="20">
        <v>1</v>
      </c>
      <c r="C11" s="21"/>
      <c r="D11" s="22" t="s">
        <v>46</v>
      </c>
      <c r="E11" s="2" t="s">
        <v>246</v>
      </c>
    </row>
    <row r="12" spans="2:5" ht="45" x14ac:dyDescent="0.25">
      <c r="B12" s="20">
        <v>2</v>
      </c>
      <c r="C12" s="21"/>
      <c r="D12" s="22" t="s">
        <v>47</v>
      </c>
      <c r="E12" s="77" t="s">
        <v>247</v>
      </c>
    </row>
    <row r="13" spans="2:5" x14ac:dyDescent="0.25">
      <c r="B13" s="68"/>
      <c r="C13" s="69"/>
      <c r="D13" s="7" t="s">
        <v>54</v>
      </c>
    </row>
    <row r="14" spans="2:5" ht="65.25" customHeight="1" x14ac:dyDescent="0.25">
      <c r="B14" s="17">
        <v>3</v>
      </c>
      <c r="C14" s="18"/>
      <c r="D14" s="19" t="s">
        <v>48</v>
      </c>
      <c r="E14" s="2" t="s">
        <v>248</v>
      </c>
    </row>
    <row r="15" spans="2:5" ht="30" x14ac:dyDescent="0.25">
      <c r="B15" s="20">
        <v>1</v>
      </c>
      <c r="C15" s="21"/>
      <c r="D15" s="22" t="s">
        <v>49</v>
      </c>
      <c r="E15" s="2" t="s">
        <v>204</v>
      </c>
    </row>
    <row r="16" spans="2:5" x14ac:dyDescent="0.25">
      <c r="B16" s="68"/>
      <c r="C16" s="69"/>
      <c r="D16" s="7" t="s">
        <v>56</v>
      </c>
    </row>
    <row r="17" spans="2:5" x14ac:dyDescent="0.25">
      <c r="B17" s="20">
        <v>2</v>
      </c>
      <c r="C17" s="21"/>
      <c r="D17" s="47" t="s">
        <v>50</v>
      </c>
    </row>
    <row r="18" spans="2:5" x14ac:dyDescent="0.25">
      <c r="B18" s="20">
        <v>2</v>
      </c>
      <c r="C18" s="21"/>
      <c r="D18" s="47" t="s">
        <v>51</v>
      </c>
    </row>
    <row r="19" spans="2:5" x14ac:dyDescent="0.25">
      <c r="B19" s="20">
        <v>1</v>
      </c>
      <c r="C19" s="21"/>
      <c r="D19" s="47" t="s">
        <v>52</v>
      </c>
    </row>
    <row r="20" spans="2:5" x14ac:dyDescent="0.25">
      <c r="B20" s="68"/>
      <c r="C20" s="69"/>
      <c r="D20" s="7" t="s">
        <v>55</v>
      </c>
    </row>
    <row r="21" spans="2:5" ht="45" x14ac:dyDescent="0.25">
      <c r="B21" s="17">
        <v>3</v>
      </c>
      <c r="C21" s="18"/>
      <c r="D21" s="19" t="s">
        <v>57</v>
      </c>
    </row>
    <row r="22" spans="2:5" ht="45" x14ac:dyDescent="0.25">
      <c r="B22" s="20">
        <v>2</v>
      </c>
      <c r="C22" s="21"/>
      <c r="D22" s="22" t="s">
        <v>58</v>
      </c>
      <c r="E22" s="2" t="s">
        <v>249</v>
      </c>
    </row>
    <row r="23" spans="2:5" x14ac:dyDescent="0.25">
      <c r="B23" s="68"/>
      <c r="C23" s="69"/>
      <c r="D23" s="7" t="s">
        <v>59</v>
      </c>
    </row>
    <row r="24" spans="2:5" ht="30" x14ac:dyDescent="0.25">
      <c r="B24" s="20">
        <v>1</v>
      </c>
      <c r="C24" s="21"/>
      <c r="D24" s="22" t="s">
        <v>60</v>
      </c>
    </row>
    <row r="25" spans="2:5" ht="45.75" thickBot="1" x14ac:dyDescent="0.3">
      <c r="B25" s="23">
        <v>1</v>
      </c>
      <c r="C25" s="24"/>
      <c r="D25" s="25" t="s">
        <v>61</v>
      </c>
    </row>
    <row r="26" spans="2:5" ht="16.5" thickTop="1" thickBot="1" x14ac:dyDescent="0.3">
      <c r="B26" s="10">
        <f>SUM(B5:B25)</f>
        <v>23</v>
      </c>
      <c r="C26" s="11">
        <f>SUM(C5:C25)</f>
        <v>0</v>
      </c>
      <c r="D26" s="12"/>
    </row>
    <row r="27" spans="2:5" x14ac:dyDescent="0.25">
      <c r="B27" t="s">
        <v>201</v>
      </c>
      <c r="C27">
        <v>13</v>
      </c>
    </row>
    <row r="28" spans="2:5" x14ac:dyDescent="0.25">
      <c r="B28" t="s">
        <v>171</v>
      </c>
      <c r="C28" s="26">
        <f>C26/13</f>
        <v>0</v>
      </c>
    </row>
    <row r="29" spans="2:5" x14ac:dyDescent="0.25">
      <c r="C29" s="26"/>
      <c r="E29" s="74"/>
    </row>
    <row r="30" spans="2:5" x14ac:dyDescent="0.25">
      <c r="B30" s="43"/>
      <c r="E30" s="74"/>
    </row>
    <row r="31" spans="2:5" x14ac:dyDescent="0.25">
      <c r="E31" s="74"/>
    </row>
    <row r="32" spans="2:5" x14ac:dyDescent="0.25">
      <c r="E32" s="74"/>
    </row>
    <row r="33" spans="3:5" x14ac:dyDescent="0.25">
      <c r="E33" s="74"/>
    </row>
    <row r="34" spans="3:5" x14ac:dyDescent="0.25">
      <c r="C34" s="27"/>
    </row>
  </sheetData>
  <mergeCells count="7">
    <mergeCell ref="B13:C13"/>
    <mergeCell ref="B16:C16"/>
    <mergeCell ref="B20:C20"/>
    <mergeCell ref="B23:C23"/>
    <mergeCell ref="B3:C3"/>
    <mergeCell ref="B5:C5"/>
    <mergeCell ref="B10:C10"/>
  </mergeCells>
  <conditionalFormatting sqref="C26">
    <cfRule type="cellIs" dxfId="2" priority="3" operator="greaterThanOrEqual">
      <formula>13</formula>
    </cfRule>
  </conditionalFormatting>
  <pageMargins left="0.7" right="0.7" top="0.75" bottom="0.75" header="0.3" footer="0.3"/>
  <pageSetup scale="6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07F66-4668-49C4-A1B8-467085C2BB82}">
  <sheetPr>
    <pageSetUpPr fitToPage="1"/>
  </sheetPr>
  <dimension ref="B1:G41"/>
  <sheetViews>
    <sheetView zoomScale="85" zoomScaleNormal="85" workbookViewId="0">
      <pane ySplit="1" topLeftCell="A2" activePane="bottomLeft" state="frozen"/>
      <selection activeCell="C180" sqref="C180"/>
      <selection pane="bottomLeft" activeCell="E19" sqref="E19"/>
    </sheetView>
  </sheetViews>
  <sheetFormatPr defaultRowHeight="15" x14ac:dyDescent="0.25"/>
  <cols>
    <col min="2" max="2" width="16.85546875" customWidth="1"/>
    <col min="3" max="3" width="14.7109375" customWidth="1"/>
    <col min="4" max="4" width="118.85546875" style="2" customWidth="1"/>
    <col min="5" max="5" width="61.42578125" style="2" customWidth="1"/>
    <col min="6" max="6" width="13.5703125" bestFit="1" customWidth="1"/>
  </cols>
  <sheetData>
    <row r="1" spans="2:7" x14ac:dyDescent="0.25">
      <c r="B1" s="2"/>
    </row>
    <row r="2" spans="2:7" s="4" customFormat="1" ht="21.75" thickBot="1" x14ac:dyDescent="0.4">
      <c r="B2" s="4" t="s">
        <v>202</v>
      </c>
      <c r="D2" s="5" t="str">
        <f>'1. Build Ops &amp; Mgmt'!D2</f>
        <v>BUILDING NAME</v>
      </c>
      <c r="E2" s="5"/>
    </row>
    <row r="3" spans="2:7" s="6" customFormat="1" ht="18.75" x14ac:dyDescent="0.3">
      <c r="B3" s="64" t="s">
        <v>8</v>
      </c>
      <c r="C3" s="65"/>
      <c r="D3" s="16" t="s">
        <v>9</v>
      </c>
      <c r="E3" s="70"/>
    </row>
    <row r="4" spans="2:7" x14ac:dyDescent="0.25">
      <c r="B4" s="8" t="s">
        <v>163</v>
      </c>
      <c r="C4" s="1" t="s">
        <v>2</v>
      </c>
      <c r="D4" s="9" t="s">
        <v>12</v>
      </c>
    </row>
    <row r="5" spans="2:7" ht="30" x14ac:dyDescent="0.25">
      <c r="B5" s="20">
        <v>2</v>
      </c>
      <c r="C5" s="21"/>
      <c r="D5" s="22" t="s">
        <v>13</v>
      </c>
      <c r="E5" s="2" t="s">
        <v>250</v>
      </c>
    </row>
    <row r="6" spans="2:7" x14ac:dyDescent="0.25">
      <c r="B6" s="20">
        <v>2</v>
      </c>
      <c r="C6" s="21"/>
      <c r="D6" s="22" t="s">
        <v>14</v>
      </c>
      <c r="E6" s="2" t="s">
        <v>251</v>
      </c>
    </row>
    <row r="7" spans="2:7" x14ac:dyDescent="0.25">
      <c r="B7" s="68"/>
      <c r="C7" s="69"/>
      <c r="D7" s="7" t="s">
        <v>15</v>
      </c>
    </row>
    <row r="8" spans="2:7" x14ac:dyDescent="0.25">
      <c r="B8" s="20">
        <v>1</v>
      </c>
      <c r="C8" s="21"/>
      <c r="D8" s="22" t="s">
        <v>16</v>
      </c>
      <c r="E8" s="2" t="s">
        <v>252</v>
      </c>
    </row>
    <row r="9" spans="2:7" ht="30" x14ac:dyDescent="0.25">
      <c r="B9" s="20">
        <v>1</v>
      </c>
      <c r="C9" s="21"/>
      <c r="D9" s="22" t="s">
        <v>17</v>
      </c>
      <c r="E9" s="2" t="s">
        <v>253</v>
      </c>
    </row>
    <row r="10" spans="2:7" ht="30" x14ac:dyDescent="0.25">
      <c r="B10" s="20">
        <v>1</v>
      </c>
      <c r="C10" s="21"/>
      <c r="D10" s="22" t="s">
        <v>18</v>
      </c>
      <c r="E10" s="2" t="s">
        <v>254</v>
      </c>
      <c r="G10" s="15"/>
    </row>
    <row r="11" spans="2:7" ht="30" x14ac:dyDescent="0.25">
      <c r="B11" s="20">
        <v>1</v>
      </c>
      <c r="C11" s="21"/>
      <c r="D11" s="22" t="s">
        <v>19</v>
      </c>
    </row>
    <row r="12" spans="2:7" ht="45" x14ac:dyDescent="0.25">
      <c r="B12" s="20">
        <v>1</v>
      </c>
      <c r="C12" s="21"/>
      <c r="D12" s="22" t="s">
        <v>20</v>
      </c>
    </row>
    <row r="13" spans="2:7" ht="30" x14ac:dyDescent="0.25">
      <c r="B13" s="20">
        <v>2</v>
      </c>
      <c r="C13" s="21"/>
      <c r="D13" s="22" t="s">
        <v>21</v>
      </c>
      <c r="E13" s="2" t="s">
        <v>255</v>
      </c>
    </row>
    <row r="14" spans="2:7" x14ac:dyDescent="0.25">
      <c r="B14" s="68"/>
      <c r="C14" s="69"/>
      <c r="D14" s="7" t="s">
        <v>22</v>
      </c>
    </row>
    <row r="15" spans="2:7" ht="45" x14ac:dyDescent="0.25">
      <c r="B15" s="17">
        <v>1</v>
      </c>
      <c r="C15" s="18"/>
      <c r="D15" s="19" t="s">
        <v>23</v>
      </c>
      <c r="E15" s="2" t="s">
        <v>256</v>
      </c>
    </row>
    <row r="16" spans="2:7" ht="30" x14ac:dyDescent="0.25">
      <c r="B16" s="20">
        <v>2</v>
      </c>
      <c r="C16" s="21"/>
      <c r="D16" s="22" t="s">
        <v>24</v>
      </c>
      <c r="E16" s="2" t="s">
        <v>257</v>
      </c>
    </row>
    <row r="17" spans="2:7" ht="45" x14ac:dyDescent="0.25">
      <c r="B17" s="20">
        <v>2</v>
      </c>
      <c r="C17" s="21"/>
      <c r="D17" s="22" t="s">
        <v>25</v>
      </c>
      <c r="E17" s="2" t="s">
        <v>258</v>
      </c>
    </row>
    <row r="18" spans="2:7" x14ac:dyDescent="0.25">
      <c r="B18" s="68"/>
      <c r="C18" s="69"/>
      <c r="D18" s="7" t="s">
        <v>30</v>
      </c>
    </row>
    <row r="19" spans="2:7" ht="60" x14ac:dyDescent="0.25">
      <c r="B19" s="20">
        <v>1</v>
      </c>
      <c r="C19" s="21"/>
      <c r="D19" s="22" t="s">
        <v>26</v>
      </c>
      <c r="E19" s="2" t="s">
        <v>259</v>
      </c>
    </row>
    <row r="20" spans="2:7" ht="60" x14ac:dyDescent="0.25">
      <c r="B20" s="20">
        <v>1</v>
      </c>
      <c r="C20" s="21"/>
      <c r="D20" s="22" t="s">
        <v>27</v>
      </c>
      <c r="E20" s="2" t="s">
        <v>260</v>
      </c>
      <c r="G20" s="15"/>
    </row>
    <row r="21" spans="2:7" ht="45" x14ac:dyDescent="0.25">
      <c r="B21" s="20">
        <v>1</v>
      </c>
      <c r="C21" s="21"/>
      <c r="D21" s="22" t="s">
        <v>28</v>
      </c>
      <c r="E21" s="2" t="s">
        <v>261</v>
      </c>
    </row>
    <row r="22" spans="2:7" x14ac:dyDescent="0.25">
      <c r="B22" s="68"/>
      <c r="C22" s="69"/>
      <c r="D22" s="7" t="s">
        <v>29</v>
      </c>
    </row>
    <row r="23" spans="2:7" ht="45" x14ac:dyDescent="0.25">
      <c r="B23" s="20">
        <v>1</v>
      </c>
      <c r="C23" s="21"/>
      <c r="D23" s="22" t="s">
        <v>31</v>
      </c>
      <c r="E23" s="2" t="s">
        <v>262</v>
      </c>
      <c r="G23" s="15"/>
    </row>
    <row r="24" spans="2:7" ht="45" x14ac:dyDescent="0.25">
      <c r="B24" s="20">
        <v>2</v>
      </c>
      <c r="C24" s="21"/>
      <c r="D24" s="22" t="s">
        <v>32</v>
      </c>
    </row>
    <row r="25" spans="2:7" x14ac:dyDescent="0.25">
      <c r="B25" s="68"/>
      <c r="C25" s="69"/>
      <c r="D25" s="7" t="s">
        <v>33</v>
      </c>
    </row>
    <row r="26" spans="2:7" x14ac:dyDescent="0.25">
      <c r="B26" s="20">
        <v>2</v>
      </c>
      <c r="C26" s="21"/>
      <c r="D26" s="22" t="s">
        <v>34</v>
      </c>
      <c r="E26" s="2" t="s">
        <v>263</v>
      </c>
    </row>
    <row r="27" spans="2:7" x14ac:dyDescent="0.25">
      <c r="B27" s="20">
        <v>1</v>
      </c>
      <c r="C27" s="21"/>
      <c r="D27" s="22" t="s">
        <v>35</v>
      </c>
      <c r="E27" s="2" t="s">
        <v>264</v>
      </c>
    </row>
    <row r="28" spans="2:7" x14ac:dyDescent="0.25">
      <c r="B28" s="68"/>
      <c r="C28" s="69"/>
      <c r="D28" s="7" t="s">
        <v>36</v>
      </c>
    </row>
    <row r="29" spans="2:7" x14ac:dyDescent="0.25">
      <c r="B29" s="20">
        <v>1</v>
      </c>
      <c r="C29" s="21"/>
      <c r="D29" s="22" t="s">
        <v>40</v>
      </c>
      <c r="E29" s="2" t="s">
        <v>265</v>
      </c>
      <c r="G29" s="15"/>
    </row>
    <row r="30" spans="2:7" ht="30" x14ac:dyDescent="0.25">
      <c r="B30" s="20">
        <v>1</v>
      </c>
      <c r="C30" s="21"/>
      <c r="D30" s="22" t="s">
        <v>39</v>
      </c>
      <c r="E30" s="2" t="s">
        <v>266</v>
      </c>
      <c r="G30" s="15"/>
    </row>
    <row r="31" spans="2:7" x14ac:dyDescent="0.25">
      <c r="B31" s="20">
        <v>1</v>
      </c>
      <c r="C31" s="21"/>
      <c r="D31" s="22" t="s">
        <v>38</v>
      </c>
    </row>
    <row r="32" spans="2:7" ht="15.75" thickBot="1" x14ac:dyDescent="0.3">
      <c r="B32" s="23">
        <v>1</v>
      </c>
      <c r="C32" s="24"/>
      <c r="D32" s="25" t="s">
        <v>37</v>
      </c>
      <c r="E32" s="2" t="s">
        <v>267</v>
      </c>
    </row>
    <row r="33" spans="2:7" ht="16.5" thickTop="1" thickBot="1" x14ac:dyDescent="0.3">
      <c r="B33" s="10">
        <f>SUM(B5:B32)</f>
        <v>29</v>
      </c>
      <c r="C33" s="11">
        <f t="shared" ref="C33" si="0">SUM(C5:C32)</f>
        <v>0</v>
      </c>
      <c r="D33" s="12"/>
    </row>
    <row r="34" spans="2:7" x14ac:dyDescent="0.25">
      <c r="B34" t="s">
        <v>201</v>
      </c>
      <c r="C34">
        <v>14</v>
      </c>
    </row>
    <row r="35" spans="2:7" x14ac:dyDescent="0.25">
      <c r="B35" t="s">
        <v>171</v>
      </c>
      <c r="C35" s="26">
        <f>C33/14</f>
        <v>0</v>
      </c>
    </row>
    <row r="36" spans="2:7" x14ac:dyDescent="0.25">
      <c r="C36" s="27"/>
    </row>
    <row r="37" spans="2:7" x14ac:dyDescent="0.25">
      <c r="B37" s="43"/>
      <c r="E37" s="74"/>
      <c r="F37" s="35"/>
      <c r="G37" s="35"/>
    </row>
    <row r="38" spans="2:7" x14ac:dyDescent="0.25">
      <c r="E38" s="74"/>
      <c r="F38" s="35"/>
      <c r="G38" s="35"/>
    </row>
    <row r="39" spans="2:7" x14ac:dyDescent="0.25">
      <c r="E39" s="74"/>
      <c r="F39" s="35"/>
      <c r="G39" s="35"/>
    </row>
    <row r="40" spans="2:7" x14ac:dyDescent="0.25">
      <c r="E40" s="74"/>
      <c r="F40" s="35"/>
      <c r="G40" s="35"/>
    </row>
    <row r="41" spans="2:7" x14ac:dyDescent="0.25">
      <c r="B41" s="28"/>
      <c r="C41" s="28"/>
      <c r="E41" s="74"/>
      <c r="F41" s="35"/>
      <c r="G41" s="35"/>
    </row>
  </sheetData>
  <mergeCells count="7">
    <mergeCell ref="B25:C25"/>
    <mergeCell ref="B28:C28"/>
    <mergeCell ref="B3:C3"/>
    <mergeCell ref="B7:C7"/>
    <mergeCell ref="B14:C14"/>
    <mergeCell ref="B18:C18"/>
    <mergeCell ref="B22:C22"/>
  </mergeCells>
  <conditionalFormatting sqref="C33">
    <cfRule type="cellIs" dxfId="1" priority="2" operator="greaterThanOrEqual">
      <formula>14</formula>
    </cfRule>
  </conditionalFormatting>
  <pageMargins left="0.7" right="0.7" top="0.75" bottom="0.75" header="0.3" footer="0.3"/>
  <pageSetup scale="6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6FE37-483D-4C50-95B0-430AC25AF4C9}">
  <sheetPr>
    <pageSetUpPr fitToPage="1"/>
  </sheetPr>
  <dimension ref="B1:G23"/>
  <sheetViews>
    <sheetView zoomScale="85" zoomScaleNormal="85" workbookViewId="0">
      <pane ySplit="1" topLeftCell="A2" activePane="bottomLeft" state="frozen"/>
      <selection activeCell="C180" sqref="C180"/>
      <selection pane="bottomLeft" activeCell="D14" sqref="D14"/>
    </sheetView>
  </sheetViews>
  <sheetFormatPr defaultRowHeight="15" x14ac:dyDescent="0.25"/>
  <cols>
    <col min="2" max="2" width="18.7109375" customWidth="1"/>
    <col min="3" max="3" width="17" customWidth="1"/>
    <col min="4" max="4" width="118.85546875" style="2" customWidth="1"/>
    <col min="5" max="5" width="65.5703125" style="2" customWidth="1"/>
    <col min="6" max="6" width="13.5703125" bestFit="1" customWidth="1"/>
  </cols>
  <sheetData>
    <row r="1" spans="2:7" x14ac:dyDescent="0.25">
      <c r="B1" s="2"/>
    </row>
    <row r="2" spans="2:7" s="4" customFormat="1" ht="21.75" thickBot="1" x14ac:dyDescent="0.4">
      <c r="B2" s="4" t="s">
        <v>161</v>
      </c>
      <c r="D2" s="5" t="str">
        <f>'1. Build Ops &amp; Mgmt'!D2</f>
        <v>BUILDING NAME</v>
      </c>
      <c r="E2" s="5"/>
    </row>
    <row r="3" spans="2:7" s="6" customFormat="1" ht="18.75" x14ac:dyDescent="0.3">
      <c r="B3" s="64" t="s">
        <v>10</v>
      </c>
      <c r="C3" s="65"/>
      <c r="D3" s="16" t="s">
        <v>11</v>
      </c>
      <c r="E3" s="70"/>
    </row>
    <row r="4" spans="2:7" x14ac:dyDescent="0.25">
      <c r="B4" s="8" t="s">
        <v>163</v>
      </c>
      <c r="C4" s="1" t="s">
        <v>2</v>
      </c>
      <c r="D4" s="9" t="s">
        <v>12</v>
      </c>
    </row>
    <row r="5" spans="2:7" x14ac:dyDescent="0.25">
      <c r="B5" s="68"/>
      <c r="C5" s="69"/>
      <c r="D5" s="7" t="s">
        <v>145</v>
      </c>
    </row>
    <row r="6" spans="2:7" ht="60" x14ac:dyDescent="0.25">
      <c r="B6" s="20">
        <v>1</v>
      </c>
      <c r="C6" s="21"/>
      <c r="D6" s="22" t="s">
        <v>146</v>
      </c>
      <c r="E6" s="2" t="s">
        <v>211</v>
      </c>
    </row>
    <row r="7" spans="2:7" ht="45" x14ac:dyDescent="0.25">
      <c r="B7" s="20">
        <v>1</v>
      </c>
      <c r="C7" s="21"/>
      <c r="D7" s="22" t="s">
        <v>147</v>
      </c>
    </row>
    <row r="8" spans="2:7" x14ac:dyDescent="0.25">
      <c r="B8" s="68"/>
      <c r="C8" s="69"/>
      <c r="D8" s="7" t="s">
        <v>148</v>
      </c>
    </row>
    <row r="9" spans="2:7" ht="60" x14ac:dyDescent="0.25">
      <c r="B9" s="20">
        <v>1</v>
      </c>
      <c r="C9" s="21"/>
      <c r="D9" s="22" t="s">
        <v>149</v>
      </c>
      <c r="E9" s="2" t="s">
        <v>212</v>
      </c>
      <c r="G9" s="15"/>
    </row>
    <row r="10" spans="2:7" ht="45" x14ac:dyDescent="0.25">
      <c r="B10" s="20">
        <v>1</v>
      </c>
      <c r="C10" s="21"/>
      <c r="D10" s="22" t="s">
        <v>151</v>
      </c>
      <c r="E10" s="2" t="s">
        <v>208</v>
      </c>
    </row>
    <row r="11" spans="2:7" ht="30" x14ac:dyDescent="0.25">
      <c r="B11" s="20">
        <v>1</v>
      </c>
      <c r="C11" s="21"/>
      <c r="D11" s="22" t="s">
        <v>150</v>
      </c>
      <c r="E11" s="2" t="s">
        <v>207</v>
      </c>
    </row>
    <row r="12" spans="2:7" ht="30" x14ac:dyDescent="0.25">
      <c r="B12" s="20">
        <v>1</v>
      </c>
      <c r="C12" s="21"/>
      <c r="D12" s="22" t="s">
        <v>152</v>
      </c>
      <c r="E12" s="2" t="s">
        <v>209</v>
      </c>
      <c r="G12" s="15"/>
    </row>
    <row r="13" spans="2:7" x14ac:dyDescent="0.25">
      <c r="B13" s="20">
        <v>1</v>
      </c>
      <c r="C13" s="21"/>
      <c r="D13" s="22" t="s">
        <v>153</v>
      </c>
      <c r="E13" s="2" t="s">
        <v>210</v>
      </c>
    </row>
    <row r="14" spans="2:7" ht="60" x14ac:dyDescent="0.25">
      <c r="B14" s="20">
        <v>1</v>
      </c>
      <c r="C14" s="21"/>
      <c r="D14" s="22" t="s">
        <v>154</v>
      </c>
      <c r="E14" s="2" t="s">
        <v>206</v>
      </c>
    </row>
    <row r="15" spans="2:7" ht="30" x14ac:dyDescent="0.25">
      <c r="B15" s="20">
        <v>1</v>
      </c>
      <c r="C15" s="21"/>
      <c r="D15" s="22" t="s">
        <v>155</v>
      </c>
      <c r="E15" s="2" t="s">
        <v>205</v>
      </c>
    </row>
    <row r="16" spans="2:7" x14ac:dyDescent="0.25">
      <c r="B16" s="68"/>
      <c r="C16" s="69"/>
      <c r="D16" s="7" t="s">
        <v>156</v>
      </c>
    </row>
    <row r="17" spans="2:5" ht="45" x14ac:dyDescent="0.25">
      <c r="B17" s="20">
        <v>1</v>
      </c>
      <c r="C17" s="21"/>
      <c r="D17" s="22" t="s">
        <v>157</v>
      </c>
      <c r="E17" s="2" t="s">
        <v>213</v>
      </c>
    </row>
    <row r="18" spans="2:5" ht="30" x14ac:dyDescent="0.25">
      <c r="B18" s="20">
        <v>1</v>
      </c>
      <c r="C18" s="21"/>
      <c r="D18" s="22" t="s">
        <v>158</v>
      </c>
    </row>
    <row r="19" spans="2:5" ht="30" x14ac:dyDescent="0.25">
      <c r="B19" s="20">
        <v>1</v>
      </c>
      <c r="C19" s="21"/>
      <c r="D19" s="22" t="s">
        <v>159</v>
      </c>
    </row>
    <row r="20" spans="2:5" ht="30.75" thickBot="1" x14ac:dyDescent="0.3">
      <c r="B20" s="23">
        <v>1</v>
      </c>
      <c r="C20" s="24"/>
      <c r="D20" s="25" t="s">
        <v>160</v>
      </c>
    </row>
    <row r="21" spans="2:5" ht="16.5" thickTop="1" thickBot="1" x14ac:dyDescent="0.3">
      <c r="B21" s="10">
        <f>SUM(B5:B20)</f>
        <v>13</v>
      </c>
      <c r="C21" s="11">
        <f>SUM(C5:C20)</f>
        <v>0</v>
      </c>
      <c r="D21" s="12"/>
    </row>
    <row r="22" spans="2:5" x14ac:dyDescent="0.25">
      <c r="B22" t="s">
        <v>201</v>
      </c>
      <c r="C22">
        <v>7</v>
      </c>
    </row>
    <row r="23" spans="2:5" x14ac:dyDescent="0.25">
      <c r="B23" t="s">
        <v>171</v>
      </c>
      <c r="C23" s="26">
        <f>C21/7</f>
        <v>0</v>
      </c>
    </row>
  </sheetData>
  <mergeCells count="4">
    <mergeCell ref="B3:C3"/>
    <mergeCell ref="B5:C5"/>
    <mergeCell ref="B8:C8"/>
    <mergeCell ref="B16:C16"/>
  </mergeCells>
  <conditionalFormatting sqref="C21">
    <cfRule type="cellIs" dxfId="0" priority="1" operator="greaterThanOrEqual">
      <formula>7</formula>
    </cfRule>
  </conditionalFormatting>
  <pageMargins left="0.7" right="0.7" top="0.75" bottom="0.75" header="0.3" footer="0.3"/>
  <pageSetup scale="6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6DD541FAA4CA42AF4B16A26DE0E8B4" ma:contentTypeVersion="15" ma:contentTypeDescription="Create a new document." ma:contentTypeScope="" ma:versionID="eb886fdd24012d678d7d12174e20c466">
  <xsd:schema xmlns:xsd="http://www.w3.org/2001/XMLSchema" xmlns:xs="http://www.w3.org/2001/XMLSchema" xmlns:p="http://schemas.microsoft.com/office/2006/metadata/properties" xmlns:ns2="7e330540-8410-4ccf-bd0d-76d53ee6a29e" xmlns:ns3="9e0241f7-d617-4fb3-93e0-8e5fbb7718a5" targetNamespace="http://schemas.microsoft.com/office/2006/metadata/properties" ma:root="true" ma:fieldsID="2b0851b8ae7644ce6eb63f37101e7ae6" ns2:_="" ns3:_="">
    <xsd:import namespace="7e330540-8410-4ccf-bd0d-76d53ee6a29e"/>
    <xsd:import namespace="9e0241f7-d617-4fb3-93e0-8e5fbb7718a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30540-8410-4ccf-bd0d-76d53ee6a29e"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d93d807-c7cb-4434-b31e-253bab6c780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0241f7-d617-4fb3-93e0-8e5fbb7718a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35cc26e-a814-47b5-95ec-4036d80532db}" ma:internalName="TaxCatchAll" ma:showField="CatchAllData" ma:web="9e0241f7-d617-4fb3-93e0-8e5fbb7718a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330540-8410-4ccf-bd0d-76d53ee6a29e">
      <Terms xmlns="http://schemas.microsoft.com/office/infopath/2007/PartnerControls"/>
    </lcf76f155ced4ddcb4097134ff3c332f>
    <TaxCatchAll xmlns="9e0241f7-d617-4fb3-93e0-8e5fbb7718a5" xsi:nil="true"/>
  </documentManagement>
</p:properties>
</file>

<file path=customXml/itemProps1.xml><?xml version="1.0" encoding="utf-8"?>
<ds:datastoreItem xmlns:ds="http://schemas.openxmlformats.org/officeDocument/2006/customXml" ds:itemID="{8EF1F82C-78FF-4364-AE24-0CFB88382F25}">
  <ds:schemaRefs>
    <ds:schemaRef ds:uri="http://schemas.microsoft.com/sharepoint/v3/contenttype/forms"/>
  </ds:schemaRefs>
</ds:datastoreItem>
</file>

<file path=customXml/itemProps2.xml><?xml version="1.0" encoding="utf-8"?>
<ds:datastoreItem xmlns:ds="http://schemas.openxmlformats.org/officeDocument/2006/customXml" ds:itemID="{ECCB1D17-95EC-4BC4-AF00-9BBE9FD0D819}"/>
</file>

<file path=customXml/itemProps3.xml><?xml version="1.0" encoding="utf-8"?>
<ds:datastoreItem xmlns:ds="http://schemas.openxmlformats.org/officeDocument/2006/customXml" ds:itemID="{476C6969-9178-451D-A55C-AE2B3E22D412}">
  <ds:schemaRefs>
    <ds:schemaRef ds:uri="4743704d-5058-409a-a3fb-d51724e980de"/>
    <ds:schemaRef ds:uri="http://purl.org/dc/dcmitype/"/>
    <ds:schemaRef ds:uri="http://purl.org/dc/term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f54995ef-3b2e-4132-8a21-3e00d0b5511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Scoring Eval</vt:lpstr>
      <vt:lpstr>1. Build Ops &amp; Mgmt</vt:lpstr>
      <vt:lpstr>2. Life Safety &amp; Security</vt:lpstr>
      <vt:lpstr>3. Training &amp; Education</vt:lpstr>
      <vt:lpstr>4. Energy</vt:lpstr>
      <vt:lpstr>5. Environmental</vt:lpstr>
      <vt:lpstr>6. Tenant Relations</vt:lpstr>
      <vt:lpstr>'1. Build Ops &amp; Mgmt'!Print_Area</vt:lpstr>
      <vt:lpstr>'2. Life Safety &amp; Security'!Print_Area</vt:lpstr>
      <vt:lpstr>'3. Training &amp; Education'!Print_Area</vt:lpstr>
      <vt:lpstr>'4. Energy'!Print_Area</vt:lpstr>
      <vt:lpstr>'5. Environmental'!Print_Area</vt:lpstr>
      <vt:lpstr>'6. Tenant Relations'!Print_Area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Harris</dc:creator>
  <cp:lastModifiedBy>Hannah Harris</cp:lastModifiedBy>
  <cp:lastPrinted>2023-11-28T00:08:14Z</cp:lastPrinted>
  <dcterms:created xsi:type="dcterms:W3CDTF">2023-04-12T22:28:01Z</dcterms:created>
  <dcterms:modified xsi:type="dcterms:W3CDTF">2024-01-09T22:45:02Z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0x010100956DD541FAA4CA42AF4B16A26DE0E8B4</vt:lpwstr>
  </property>
  <property fmtid="{D5CDD505-2E9C-101B-9397-08002B2CF9AE}" pid="3" name="MediaServiceImageTags">
    <vt:lpwstr/>
  </property>
</Properties>
</file>